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steven\Documents\John S\Personal\GGH\202324\"/>
    </mc:Choice>
  </mc:AlternateContent>
  <xr:revisionPtr revIDLastSave="0" documentId="13_ncr:1_{28E64BEF-D24B-4856-9FC2-227E189ED784}" xr6:coauthVersionLast="47" xr6:coauthVersionMax="47" xr10:uidLastSave="{00000000-0000-0000-0000-000000000000}"/>
  <bookViews>
    <workbookView xWindow="-110" yWindow="-110" windowWidth="19420" windowHeight="11620" activeTab="4" xr2:uid="{ADC4C8A7-6E03-42AC-955F-BC65300DBCAD}"/>
  </bookViews>
  <sheets>
    <sheet name="Scratch" sheetId="7" r:id="rId1"/>
    <sheet name="Provisional 1" sheetId="4" state="hidden" r:id="rId2"/>
    <sheet name="Start List" sheetId="3" state="hidden" r:id="rId3"/>
    <sheet name="Data" sheetId="1" state="hidden" r:id="rId4"/>
    <sheet name="Handicap" sheetId="2" r:id="rId5"/>
  </sheets>
  <externalReferences>
    <externalReference r:id="rId6"/>
  </externalReferences>
  <definedNames>
    <definedName name="Rundat" localSheetId="2">'Start List'!$D$4:$I$89</definedName>
    <definedName name="Rundat">Data!$D$4:$L$99</definedName>
    <definedName name="runn2">[1]Data!$C$4:$K$142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7" l="1"/>
  <c r="C5" i="7" s="1"/>
  <c r="C6" i="7" s="1"/>
  <c r="C7" i="7" s="1"/>
  <c r="C8" i="7" s="1"/>
  <c r="C9" i="7" s="1"/>
  <c r="C10" i="7" s="1"/>
  <c r="C11" i="7" s="1"/>
  <c r="C12" i="7" s="1"/>
  <c r="C13" i="7" s="1"/>
  <c r="C14" i="7" s="1"/>
  <c r="C15" i="7" s="1"/>
  <c r="C16" i="7" s="1"/>
  <c r="C20" i="7" s="1"/>
  <c r="C21" i="7" s="1"/>
  <c r="C22" i="7" s="1"/>
  <c r="C23" i="7" s="1"/>
  <c r="C24" i="7" s="1"/>
  <c r="C25" i="7" s="1"/>
  <c r="C26" i="7" s="1"/>
  <c r="C27" i="7" s="1"/>
  <c r="C28" i="7" s="1"/>
  <c r="C29" i="7" s="1"/>
  <c r="C30" i="7" s="1"/>
  <c r="C31" i="7" s="1"/>
  <c r="C32" i="7" s="1"/>
  <c r="C33" i="7" s="1"/>
  <c r="C34" i="7" s="1"/>
  <c r="C35" i="7" s="1"/>
  <c r="C36" i="7" s="1"/>
  <c r="C37" i="7" s="1"/>
  <c r="C38" i="7" s="1"/>
  <c r="C39" i="7" s="1"/>
  <c r="C40" i="7" s="1"/>
  <c r="C41" i="7" s="1"/>
  <c r="C42" i="7" s="1"/>
  <c r="C43" i="7" s="1"/>
  <c r="C44" i="7" s="1"/>
  <c r="C45" i="7" s="1"/>
  <c r="C46" i="7" s="1"/>
  <c r="C47" i="7" s="1"/>
  <c r="C48" i="7" s="1"/>
  <c r="C49" i="7" s="1"/>
  <c r="C50" i="7" s="1"/>
  <c r="C51" i="7" s="1"/>
  <c r="C52" i="7" s="1"/>
  <c r="C53" i="7" s="1"/>
  <c r="C54" i="7" s="1"/>
  <c r="C5" i="4"/>
  <c r="C6" i="4" s="1"/>
  <c r="C7" i="4" s="1"/>
  <c r="C8" i="4" s="1"/>
  <c r="C9" i="4" s="1"/>
  <c r="C10" i="4" s="1"/>
  <c r="C11" i="4" s="1"/>
  <c r="C12" i="4" s="1"/>
  <c r="C13" i="4" s="1"/>
  <c r="C14" i="4" s="1"/>
  <c r="C15" i="4" s="1"/>
  <c r="C16" i="4" s="1"/>
  <c r="C17" i="4" s="1"/>
  <c r="C21" i="4" s="1"/>
  <c r="C22" i="4" s="1"/>
  <c r="C23" i="4" s="1"/>
  <c r="C24" i="4" s="1"/>
  <c r="C25" i="4" s="1"/>
  <c r="C26" i="4" s="1"/>
  <c r="C27" i="4" s="1"/>
  <c r="C28" i="4" s="1"/>
  <c r="C29" i="4" s="1"/>
  <c r="C30" i="4" s="1"/>
  <c r="C31" i="4" s="1"/>
  <c r="C32" i="4" s="1"/>
  <c r="C33" i="4" s="1"/>
  <c r="C34" i="4" s="1"/>
  <c r="C35" i="4" s="1"/>
  <c r="C36" i="4" s="1"/>
  <c r="C37" i="4" s="1"/>
  <c r="C38" i="4" s="1"/>
  <c r="C39" i="4" s="1"/>
  <c r="C40" i="4" s="1"/>
  <c r="C41" i="4" s="1"/>
  <c r="C42" i="4" s="1"/>
  <c r="C43" i="4" s="1"/>
  <c r="C44" i="4" s="1"/>
  <c r="C45" i="4" s="1"/>
  <c r="C46" i="4" s="1"/>
  <c r="C47" i="4" s="1"/>
  <c r="C48" i="4" s="1"/>
  <c r="C49" i="4" s="1"/>
  <c r="C50" i="4" s="1"/>
  <c r="C51" i="4" s="1"/>
  <c r="C52" i="4" s="1"/>
  <c r="C53" i="4" s="1"/>
  <c r="C54" i="4" s="1"/>
  <c r="C55" i="4" s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53" i="2"/>
  <c r="H53" i="2"/>
  <c r="G53" i="2"/>
  <c r="K53" i="2" s="1"/>
  <c r="F53" i="2"/>
  <c r="E53" i="2"/>
  <c r="I52" i="2"/>
  <c r="H52" i="2"/>
  <c r="G52" i="2"/>
  <c r="K52" i="2" s="1"/>
  <c r="F52" i="2"/>
  <c r="E52" i="2"/>
  <c r="I51" i="2"/>
  <c r="H51" i="2"/>
  <c r="G51" i="2"/>
  <c r="K51" i="2" s="1"/>
  <c r="F51" i="2"/>
  <c r="E51" i="2"/>
  <c r="I50" i="2"/>
  <c r="H50" i="2"/>
  <c r="G50" i="2"/>
  <c r="K50" i="2" s="1"/>
  <c r="F50" i="2"/>
  <c r="E50" i="2"/>
  <c r="I49" i="2"/>
  <c r="H49" i="2"/>
  <c r="G49" i="2"/>
  <c r="K49" i="2" s="1"/>
  <c r="F49" i="2"/>
  <c r="E49" i="2"/>
  <c r="I48" i="2"/>
  <c r="H48" i="2"/>
  <c r="G48" i="2"/>
  <c r="K48" i="2" s="1"/>
  <c r="F48" i="2"/>
  <c r="E48" i="2"/>
  <c r="I47" i="2"/>
  <c r="H47" i="2"/>
  <c r="G47" i="2"/>
  <c r="K47" i="2" s="1"/>
  <c r="F47" i="2"/>
  <c r="E47" i="2"/>
  <c r="I46" i="2"/>
  <c r="H46" i="2"/>
  <c r="G46" i="2"/>
  <c r="K46" i="2" s="1"/>
  <c r="F46" i="2"/>
  <c r="E46" i="2"/>
  <c r="I45" i="2"/>
  <c r="H45" i="2"/>
  <c r="G45" i="2"/>
  <c r="K45" i="2" s="1"/>
  <c r="F45" i="2"/>
  <c r="E45" i="2"/>
  <c r="I44" i="2"/>
  <c r="H44" i="2"/>
  <c r="G44" i="2"/>
  <c r="K44" i="2" s="1"/>
  <c r="F44" i="2"/>
  <c r="E44" i="2"/>
  <c r="I43" i="2"/>
  <c r="H43" i="2"/>
  <c r="G43" i="2"/>
  <c r="K43" i="2" s="1"/>
  <c r="F43" i="2"/>
  <c r="E43" i="2"/>
  <c r="I42" i="2"/>
  <c r="H42" i="2"/>
  <c r="G42" i="2"/>
  <c r="K42" i="2" s="1"/>
  <c r="F42" i="2"/>
  <c r="E42" i="2"/>
  <c r="I41" i="2"/>
  <c r="H41" i="2"/>
  <c r="G41" i="2"/>
  <c r="K41" i="2" s="1"/>
  <c r="F41" i="2"/>
  <c r="E41" i="2"/>
  <c r="I40" i="2"/>
  <c r="H40" i="2"/>
  <c r="G40" i="2"/>
  <c r="K40" i="2" s="1"/>
  <c r="F40" i="2"/>
  <c r="E40" i="2"/>
  <c r="I39" i="2"/>
  <c r="H39" i="2"/>
  <c r="G39" i="2"/>
  <c r="K39" i="2" s="1"/>
  <c r="F39" i="2"/>
  <c r="E39" i="2"/>
  <c r="I38" i="2"/>
  <c r="H38" i="2"/>
  <c r="G38" i="2"/>
  <c r="K38" i="2" s="1"/>
  <c r="F38" i="2"/>
  <c r="E38" i="2"/>
  <c r="I37" i="2"/>
  <c r="H37" i="2"/>
  <c r="G37" i="2"/>
  <c r="K37" i="2" s="1"/>
  <c r="F37" i="2"/>
  <c r="E37" i="2"/>
  <c r="I36" i="2"/>
  <c r="H36" i="2"/>
  <c r="G36" i="2"/>
  <c r="K36" i="2" s="1"/>
  <c r="F36" i="2"/>
  <c r="E36" i="2"/>
  <c r="I35" i="2"/>
  <c r="H35" i="2"/>
  <c r="G35" i="2"/>
  <c r="K35" i="2" s="1"/>
  <c r="F35" i="2"/>
  <c r="E35" i="2"/>
  <c r="I34" i="2"/>
  <c r="H34" i="2"/>
  <c r="G34" i="2"/>
  <c r="K34" i="2" s="1"/>
  <c r="F34" i="2"/>
  <c r="E34" i="2"/>
  <c r="I33" i="2"/>
  <c r="H33" i="2"/>
  <c r="G33" i="2"/>
  <c r="K33" i="2" s="1"/>
  <c r="F33" i="2"/>
  <c r="E33" i="2"/>
  <c r="I32" i="2"/>
  <c r="H32" i="2"/>
  <c r="G32" i="2"/>
  <c r="K32" i="2" s="1"/>
  <c r="F32" i="2"/>
  <c r="E32" i="2"/>
  <c r="I31" i="2"/>
  <c r="H31" i="2"/>
  <c r="G31" i="2"/>
  <c r="K31" i="2" s="1"/>
  <c r="F31" i="2"/>
  <c r="E31" i="2"/>
  <c r="I30" i="2"/>
  <c r="H30" i="2"/>
  <c r="G30" i="2"/>
  <c r="K30" i="2" s="1"/>
  <c r="F30" i="2"/>
  <c r="E30" i="2"/>
  <c r="I29" i="2"/>
  <c r="H29" i="2"/>
  <c r="G29" i="2"/>
  <c r="K29" i="2" s="1"/>
  <c r="F29" i="2"/>
  <c r="E29" i="2"/>
  <c r="I28" i="2"/>
  <c r="H28" i="2"/>
  <c r="G28" i="2"/>
  <c r="K28" i="2" s="1"/>
  <c r="F28" i="2"/>
  <c r="E28" i="2"/>
  <c r="I27" i="2"/>
  <c r="H27" i="2"/>
  <c r="G27" i="2"/>
  <c r="K27" i="2" s="1"/>
  <c r="F27" i="2"/>
  <c r="E27" i="2"/>
  <c r="I26" i="2"/>
  <c r="H26" i="2"/>
  <c r="G26" i="2"/>
  <c r="K26" i="2" s="1"/>
  <c r="F26" i="2"/>
  <c r="E26" i="2"/>
  <c r="I25" i="2"/>
  <c r="H25" i="2"/>
  <c r="G25" i="2"/>
  <c r="K25" i="2" s="1"/>
  <c r="F25" i="2"/>
  <c r="E25" i="2"/>
  <c r="I24" i="2"/>
  <c r="H24" i="2"/>
  <c r="G24" i="2"/>
  <c r="K24" i="2" s="1"/>
  <c r="F24" i="2"/>
  <c r="E24" i="2"/>
  <c r="I23" i="2"/>
  <c r="H23" i="2"/>
  <c r="G23" i="2"/>
  <c r="K23" i="2" s="1"/>
  <c r="F23" i="2"/>
  <c r="E23" i="2"/>
  <c r="I22" i="2"/>
  <c r="H22" i="2"/>
  <c r="G22" i="2"/>
  <c r="K22" i="2" s="1"/>
  <c r="F22" i="2"/>
  <c r="E22" i="2"/>
  <c r="I21" i="2"/>
  <c r="H21" i="2"/>
  <c r="G21" i="2"/>
  <c r="K21" i="2" s="1"/>
  <c r="F21" i="2"/>
  <c r="E21" i="2"/>
  <c r="I20" i="2"/>
  <c r="H20" i="2"/>
  <c r="G20" i="2"/>
  <c r="K20" i="2" s="1"/>
  <c r="F20" i="2"/>
  <c r="E20" i="2"/>
  <c r="I19" i="2"/>
  <c r="H19" i="2"/>
  <c r="G19" i="2"/>
  <c r="K19" i="2" s="1"/>
  <c r="F19" i="2"/>
  <c r="E19" i="2"/>
  <c r="I18" i="2"/>
  <c r="H18" i="2"/>
  <c r="G18" i="2"/>
  <c r="K18" i="2" s="1"/>
  <c r="F18" i="2"/>
  <c r="E18" i="2"/>
  <c r="I17" i="2"/>
  <c r="H17" i="2"/>
  <c r="G17" i="2"/>
  <c r="K17" i="2" s="1"/>
  <c r="F17" i="2"/>
  <c r="E17" i="2"/>
  <c r="I16" i="2"/>
  <c r="H16" i="2"/>
  <c r="G16" i="2"/>
  <c r="K16" i="2" s="1"/>
  <c r="F16" i="2"/>
  <c r="E16" i="2"/>
  <c r="I15" i="2"/>
  <c r="H15" i="2"/>
  <c r="G15" i="2"/>
  <c r="K15" i="2" s="1"/>
  <c r="F15" i="2"/>
  <c r="E15" i="2"/>
  <c r="I14" i="2"/>
  <c r="H14" i="2"/>
  <c r="G14" i="2"/>
  <c r="K14" i="2" s="1"/>
  <c r="F14" i="2"/>
  <c r="E14" i="2"/>
  <c r="I13" i="2"/>
  <c r="H13" i="2"/>
  <c r="G13" i="2"/>
  <c r="K13" i="2" s="1"/>
  <c r="F13" i="2"/>
  <c r="E13" i="2"/>
  <c r="I12" i="2"/>
  <c r="H12" i="2"/>
  <c r="G12" i="2"/>
  <c r="K12" i="2" s="1"/>
  <c r="F12" i="2"/>
  <c r="E12" i="2"/>
  <c r="I11" i="2"/>
  <c r="H11" i="2"/>
  <c r="G11" i="2"/>
  <c r="K11" i="2" s="1"/>
  <c r="F11" i="2"/>
  <c r="E11" i="2"/>
  <c r="I10" i="2"/>
  <c r="H10" i="2"/>
  <c r="G10" i="2"/>
  <c r="K10" i="2" s="1"/>
  <c r="F10" i="2"/>
  <c r="E10" i="2"/>
  <c r="I9" i="2"/>
  <c r="H9" i="2"/>
  <c r="G9" i="2"/>
  <c r="K9" i="2" s="1"/>
  <c r="F9" i="2"/>
  <c r="E9" i="2"/>
  <c r="I8" i="2"/>
  <c r="H8" i="2"/>
  <c r="G8" i="2"/>
  <c r="K8" i="2" s="1"/>
  <c r="F8" i="2"/>
  <c r="E8" i="2"/>
  <c r="I7" i="2"/>
  <c r="H7" i="2"/>
  <c r="G7" i="2"/>
  <c r="K7" i="2" s="1"/>
  <c r="F7" i="2"/>
  <c r="E7" i="2"/>
  <c r="I6" i="2"/>
  <c r="H6" i="2"/>
  <c r="G6" i="2"/>
  <c r="K6" i="2" s="1"/>
  <c r="F6" i="2"/>
  <c r="E6" i="2"/>
  <c r="I5" i="2"/>
  <c r="H5" i="2"/>
  <c r="G5" i="2"/>
  <c r="K5" i="2" s="1"/>
  <c r="F5" i="2"/>
  <c r="E5" i="2"/>
  <c r="C5" i="2"/>
  <c r="C6" i="2" s="1"/>
  <c r="C7" i="2" s="1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I4" i="2"/>
  <c r="H4" i="2"/>
  <c r="F4" i="2"/>
  <c r="E4" i="2"/>
  <c r="I11" i="1"/>
  <c r="I10" i="1"/>
  <c r="I9" i="1"/>
  <c r="I8" i="1"/>
  <c r="I7" i="1"/>
  <c r="I6" i="1"/>
  <c r="I5" i="1"/>
  <c r="G4" i="2" s="1"/>
  <c r="K4" i="2" s="1"/>
</calcChain>
</file>

<file path=xl/sharedStrings.xml><?xml version="1.0" encoding="utf-8"?>
<sst xmlns="http://schemas.openxmlformats.org/spreadsheetml/2006/main" count="1383" uniqueCount="172">
  <si>
    <t>First Name</t>
  </si>
  <si>
    <t>Surname</t>
  </si>
  <si>
    <t>Age category</t>
  </si>
  <si>
    <t>Male 50</t>
  </si>
  <si>
    <t>Stephen</t>
  </si>
  <si>
    <t>Harrison</t>
  </si>
  <si>
    <t>Daniel</t>
  </si>
  <si>
    <t>Doherty</t>
  </si>
  <si>
    <t>Male 40</t>
  </si>
  <si>
    <t>Lewis</t>
  </si>
  <si>
    <t>McCrae</t>
  </si>
  <si>
    <t>u20 Male</t>
  </si>
  <si>
    <t>Lynne</t>
  </si>
  <si>
    <t>Female 45</t>
  </si>
  <si>
    <t>Matthew</t>
  </si>
  <si>
    <t>Deegan</t>
  </si>
  <si>
    <t>Senior Male</t>
  </si>
  <si>
    <t>Jill</t>
  </si>
  <si>
    <t>Aikman</t>
  </si>
  <si>
    <t>William</t>
  </si>
  <si>
    <t>Taylor</t>
  </si>
  <si>
    <t>Owen</t>
  </si>
  <si>
    <t>Atkinson</t>
  </si>
  <si>
    <t>Charlotte</t>
  </si>
  <si>
    <t>McKay</t>
  </si>
  <si>
    <t>Female 65</t>
  </si>
  <si>
    <t>James</t>
  </si>
  <si>
    <t>David</t>
  </si>
  <si>
    <t>Thomson</t>
  </si>
  <si>
    <t>Male 60</t>
  </si>
  <si>
    <t>Neil</t>
  </si>
  <si>
    <t>Lafferty</t>
  </si>
  <si>
    <t>Debbie</t>
  </si>
  <si>
    <t>Mckenzie</t>
  </si>
  <si>
    <t>Greig</t>
  </si>
  <si>
    <t>Turner</t>
  </si>
  <si>
    <t>Micky</t>
  </si>
  <si>
    <t>Dunn</t>
  </si>
  <si>
    <t>Dylan</t>
  </si>
  <si>
    <t>Crawford</t>
  </si>
  <si>
    <t>Liz</t>
  </si>
  <si>
    <t>Gemmell</t>
  </si>
  <si>
    <t>Female 35</t>
  </si>
  <si>
    <t>John</t>
  </si>
  <si>
    <t>Stevenson</t>
  </si>
  <si>
    <t>Kyle</t>
  </si>
  <si>
    <t>Johnstone</t>
  </si>
  <si>
    <t>Reid</t>
  </si>
  <si>
    <t>Frank</t>
  </si>
  <si>
    <t>Mcmahon</t>
  </si>
  <si>
    <t>Male 70</t>
  </si>
  <si>
    <t>Helen</t>
  </si>
  <si>
    <t>Stuart</t>
  </si>
  <si>
    <t>Paul</t>
  </si>
  <si>
    <t>Meahan</t>
  </si>
  <si>
    <t>Jim</t>
  </si>
  <si>
    <t>Cuffe</t>
  </si>
  <si>
    <t>Dillon</t>
  </si>
  <si>
    <t>Doris</t>
  </si>
  <si>
    <t>Heron</t>
  </si>
  <si>
    <t>Chris</t>
  </si>
  <si>
    <t>Mooney</t>
  </si>
  <si>
    <t>Fulton</t>
  </si>
  <si>
    <t>Senior Female</t>
  </si>
  <si>
    <t>Female 55</t>
  </si>
  <si>
    <t>Sharon</t>
  </si>
  <si>
    <t>Black</t>
  </si>
  <si>
    <t>Fiona</t>
  </si>
  <si>
    <t>Cushnaghan</t>
  </si>
  <si>
    <t>Heather</t>
  </si>
  <si>
    <t>Hanley</t>
  </si>
  <si>
    <t>Colin</t>
  </si>
  <si>
    <t>Mcknight</t>
  </si>
  <si>
    <t>Ced Marc</t>
  </si>
  <si>
    <t>Chesterman</t>
  </si>
  <si>
    <t>Ross</t>
  </si>
  <si>
    <t>Slater</t>
  </si>
  <si>
    <t>Steven</t>
  </si>
  <si>
    <t>Campbell</t>
  </si>
  <si>
    <t>Eric</t>
  </si>
  <si>
    <t>Lindsay</t>
  </si>
  <si>
    <t>Nathalie</t>
  </si>
  <si>
    <t>Smith</t>
  </si>
  <si>
    <t>Green</t>
  </si>
  <si>
    <t>Kevin</t>
  </si>
  <si>
    <t>Begley</t>
  </si>
  <si>
    <t>Cheryl</t>
  </si>
  <si>
    <t>Thomas</t>
  </si>
  <si>
    <t>Shaun</t>
  </si>
  <si>
    <t>Wiseman</t>
  </si>
  <si>
    <t>Logan</t>
  </si>
  <si>
    <t>Cox</t>
  </si>
  <si>
    <t>Graham</t>
  </si>
  <si>
    <t>McGrattan</t>
  </si>
  <si>
    <t>Alan</t>
  </si>
  <si>
    <t>OROURKE</t>
  </si>
  <si>
    <t>Euan</t>
  </si>
  <si>
    <t>Morrison</t>
  </si>
  <si>
    <t>Kenneth</t>
  </si>
  <si>
    <t>Scott</t>
  </si>
  <si>
    <t>Race No</t>
  </si>
  <si>
    <t>F</t>
  </si>
  <si>
    <t>M</t>
  </si>
  <si>
    <t>Cat</t>
  </si>
  <si>
    <t>Start Time</t>
  </si>
  <si>
    <t>Handicap</t>
  </si>
  <si>
    <t>Mary</t>
  </si>
  <si>
    <t>Robinson</t>
  </si>
  <si>
    <t>Robin</t>
  </si>
  <si>
    <t>Mcauslan</t>
  </si>
  <si>
    <t>Spare</t>
  </si>
  <si>
    <t>Longest HC</t>
  </si>
  <si>
    <t>Position</t>
  </si>
  <si>
    <t>First</t>
  </si>
  <si>
    <t>Age Cat</t>
  </si>
  <si>
    <t>Scratch</t>
  </si>
  <si>
    <t>HC Time</t>
  </si>
  <si>
    <t>rundat</t>
  </si>
  <si>
    <t>Alan O'Rourke</t>
  </si>
  <si>
    <t>Ced Chesterman</t>
  </si>
  <si>
    <t>Charlotte McKay</t>
  </si>
  <si>
    <t>Cheryl Thomas</t>
  </si>
  <si>
    <t>Chris Mooney</t>
  </si>
  <si>
    <t>Colin McKnight</t>
  </si>
  <si>
    <t>Daniel Doherty</t>
  </si>
  <si>
    <t>David Thomson</t>
  </si>
  <si>
    <t>Debbie Mckenzie</t>
  </si>
  <si>
    <t>Doris Heron</t>
  </si>
  <si>
    <t>Dylan Crawford</t>
  </si>
  <si>
    <t>Eric Lindsay</t>
  </si>
  <si>
    <t>Euan Morrison</t>
  </si>
  <si>
    <t>Fiona Cushnaghan</t>
  </si>
  <si>
    <t>Frank McMahon</t>
  </si>
  <si>
    <t>Graham McGrattan</t>
  </si>
  <si>
    <t>Greig Turner</t>
  </si>
  <si>
    <t>Heather Lafferty</t>
  </si>
  <si>
    <t>Helen Crawford</t>
  </si>
  <si>
    <t>James Doherty</t>
  </si>
  <si>
    <t>Jill Aikman</t>
  </si>
  <si>
    <t>Jill Cox</t>
  </si>
  <si>
    <t>Jim Cuffe</t>
  </si>
  <si>
    <t>John Green</t>
  </si>
  <si>
    <t>John Logan</t>
  </si>
  <si>
    <t>John Stevenson</t>
  </si>
  <si>
    <t>Kenneth Scott</t>
  </si>
  <si>
    <t>Kevin Begley</t>
  </si>
  <si>
    <t>Kyle Johnstone</t>
  </si>
  <si>
    <t>Lewis McCrae</t>
  </si>
  <si>
    <t>Liz Gemmell</t>
  </si>
  <si>
    <t>Lynne Fulton</t>
  </si>
  <si>
    <t>Lynne Harrison</t>
  </si>
  <si>
    <t>Mary Robinson</t>
  </si>
  <si>
    <t>Matthew Deegan</t>
  </si>
  <si>
    <t>Michael Dunn</t>
  </si>
  <si>
    <t>Nathalie Smith</t>
  </si>
  <si>
    <t>Neil Lafferty</t>
  </si>
  <si>
    <t>Owen Atkinson</t>
  </si>
  <si>
    <t>Paul Dillon</t>
  </si>
  <si>
    <t>Paul Meahan</t>
  </si>
  <si>
    <t>Robin McAuslan</t>
  </si>
  <si>
    <t>Ross Slater</t>
  </si>
  <si>
    <t>Sharon Black</t>
  </si>
  <si>
    <t>Shaun Wiseman</t>
  </si>
  <si>
    <t>Stephen Campbell</t>
  </si>
  <si>
    <t>Stephen Fulton</t>
  </si>
  <si>
    <t>Stephen Hanley</t>
  </si>
  <si>
    <t>Stephen Reid</t>
  </si>
  <si>
    <t>Steven Campbell</t>
  </si>
  <si>
    <t>Stuart Campbell</t>
  </si>
  <si>
    <t>Stuart David Crawford</t>
  </si>
  <si>
    <t>William Taylor</t>
  </si>
  <si>
    <t>Start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</si>
</sst>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21" fontId="0" fillId="0" borderId="0" xfId="0" applyNumberFormat="1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21" fontId="0" fillId="2" borderId="0" xfId="0" applyNumberFormat="1" applyFill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21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21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21" fontId="0" fillId="0" borderId="9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21" fontId="0" fillId="0" borderId="11" xfId="0" applyNumberFormat="1" applyBorder="1" applyAlignment="1">
      <alignment horizontal="center"/>
    </xf>
    <xf numFmtId="0" fontId="0" fillId="0" borderId="0" xfId="0" applyAlignment="1">
      <alignment vertical="center"/>
    </xf>
    <xf numFmtId="21" fontId="0" fillId="3" borderId="0" xfId="0" applyNumberFormat="1" applyFill="1"/>
    <xf numFmtId="0" fontId="1" fillId="0" borderId="0" xfId="0" applyFo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msteven\Documents\John%20S\Personal\GGH\202324\Harris%202024%20Results%20v1%20age%20cat.xlsx" TargetMode="External"/><Relationship Id="rId1" Type="http://schemas.openxmlformats.org/officeDocument/2006/relationships/externalLinkPath" Target="Harris%202024%20Results%20v1%20age%20ca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ratch"/>
      <sheetName val="HC"/>
      <sheetName val="Data"/>
      <sheetName val="Results"/>
    </sheetNames>
    <sheetDataSet>
      <sheetData sheetId="0" refreshError="1"/>
      <sheetData sheetId="1" refreshError="1"/>
      <sheetData sheetId="2">
        <row r="4">
          <cell r="C4" t="str">
            <v>Race No</v>
          </cell>
          <cell r="D4" t="str">
            <v>First</v>
          </cell>
          <cell r="E4" t="str">
            <v>Surname</v>
          </cell>
          <cell r="F4" t="str">
            <v>Cat</v>
          </cell>
          <cell r="G4" t="str">
            <v>Cat 2</v>
          </cell>
          <cell r="H4" t="str">
            <v>Handicap</v>
          </cell>
          <cell r="I4" t="str">
            <v>No of Laps</v>
          </cell>
          <cell r="J4" t="str">
            <v>Spare</v>
          </cell>
          <cell r="K4" t="str">
            <v>Spare</v>
          </cell>
        </row>
        <row r="5">
          <cell r="C5">
            <v>301</v>
          </cell>
          <cell r="D5" t="str">
            <v>Alex</v>
          </cell>
          <cell r="E5" t="str">
            <v>Paterson</v>
          </cell>
          <cell r="F5" t="str">
            <v>Senior Male</v>
          </cell>
          <cell r="G5" t="str">
            <v>M</v>
          </cell>
          <cell r="H5">
            <v>1.2847222222222223E-2</v>
          </cell>
          <cell r="I5">
            <v>4</v>
          </cell>
          <cell r="J5" t="str">
            <v>Spare</v>
          </cell>
          <cell r="K5" t="str">
            <v>Spare</v>
          </cell>
        </row>
        <row r="6">
          <cell r="C6">
            <v>302</v>
          </cell>
          <cell r="D6" t="str">
            <v>Alison</v>
          </cell>
          <cell r="E6" t="str">
            <v>Smart</v>
          </cell>
          <cell r="F6" t="str">
            <v>Female 55</v>
          </cell>
          <cell r="G6" t="str">
            <v>F</v>
          </cell>
          <cell r="H6">
            <v>1.909722222222222E-2</v>
          </cell>
          <cell r="I6">
            <v>2</v>
          </cell>
          <cell r="J6" t="str">
            <v>Spare</v>
          </cell>
          <cell r="K6" t="str">
            <v>Spare</v>
          </cell>
        </row>
        <row r="7">
          <cell r="C7">
            <v>303</v>
          </cell>
          <cell r="D7" t="str">
            <v>Andrew</v>
          </cell>
          <cell r="E7" t="str">
            <v>Osborne</v>
          </cell>
          <cell r="F7" t="str">
            <v>Male 40</v>
          </cell>
          <cell r="G7" t="str">
            <v>M</v>
          </cell>
          <cell r="H7">
            <v>3.4722222222222224E-4</v>
          </cell>
          <cell r="I7">
            <v>4</v>
          </cell>
          <cell r="J7" t="str">
            <v>Spare</v>
          </cell>
          <cell r="K7" t="str">
            <v>Spare</v>
          </cell>
        </row>
        <row r="8">
          <cell r="C8">
            <v>304</v>
          </cell>
          <cell r="D8" t="str">
            <v>Andrew</v>
          </cell>
          <cell r="E8" t="str">
            <v>Smith</v>
          </cell>
          <cell r="F8" t="str">
            <v>Male 40</v>
          </cell>
          <cell r="G8" t="str">
            <v>M</v>
          </cell>
          <cell r="H8">
            <v>1.5972222222222224E-2</v>
          </cell>
          <cell r="I8">
            <v>4</v>
          </cell>
          <cell r="J8" t="str">
            <v>Spare</v>
          </cell>
          <cell r="K8" t="str">
            <v>Spare</v>
          </cell>
        </row>
        <row r="9">
          <cell r="C9">
            <v>305</v>
          </cell>
          <cell r="D9" t="str">
            <v>Andy</v>
          </cell>
          <cell r="E9" t="str">
            <v>McCall</v>
          </cell>
          <cell r="F9" t="str">
            <v>Senior Male</v>
          </cell>
          <cell r="G9" t="str">
            <v>M</v>
          </cell>
          <cell r="H9">
            <v>3.4722222222222224E-4</v>
          </cell>
          <cell r="I9">
            <v>4</v>
          </cell>
          <cell r="J9" t="str">
            <v>Spare</v>
          </cell>
          <cell r="K9" t="str">
            <v>Spare</v>
          </cell>
        </row>
        <row r="10">
          <cell r="C10">
            <v>306</v>
          </cell>
          <cell r="D10" t="str">
            <v>Angela</v>
          </cell>
          <cell r="E10" t="str">
            <v>Nelson</v>
          </cell>
          <cell r="F10" t="str">
            <v>Senior Female</v>
          </cell>
          <cell r="G10" t="str">
            <v>F</v>
          </cell>
          <cell r="H10">
            <v>1.7013888888888887E-2</v>
          </cell>
          <cell r="I10">
            <v>2</v>
          </cell>
          <cell r="J10" t="str">
            <v>Spare</v>
          </cell>
          <cell r="K10" t="str">
            <v>Spare</v>
          </cell>
        </row>
        <row r="11">
          <cell r="C11">
            <v>307</v>
          </cell>
          <cell r="D11" t="str">
            <v>Charlotte</v>
          </cell>
          <cell r="E11" t="str">
            <v>McKay</v>
          </cell>
          <cell r="F11" t="str">
            <v>Female 65</v>
          </cell>
          <cell r="G11" t="str">
            <v>F</v>
          </cell>
          <cell r="H11">
            <v>1.909722222222222E-2</v>
          </cell>
          <cell r="I11">
            <v>4</v>
          </cell>
          <cell r="J11" t="str">
            <v>Spare</v>
          </cell>
          <cell r="K11" t="str">
            <v>Spare</v>
          </cell>
        </row>
        <row r="12">
          <cell r="C12">
            <v>308</v>
          </cell>
          <cell r="D12" t="str">
            <v>Chris</v>
          </cell>
          <cell r="E12" t="str">
            <v>Mooney</v>
          </cell>
          <cell r="F12" t="str">
            <v>Male 40</v>
          </cell>
          <cell r="G12" t="str">
            <v>M</v>
          </cell>
          <cell r="H12">
            <v>3.472222222222222E-3</v>
          </cell>
          <cell r="I12">
            <v>4</v>
          </cell>
          <cell r="J12" t="str">
            <v>Spare</v>
          </cell>
          <cell r="K12" t="str">
            <v>Spare</v>
          </cell>
        </row>
        <row r="13">
          <cell r="C13">
            <v>309</v>
          </cell>
          <cell r="D13" t="str">
            <v>Colin</v>
          </cell>
          <cell r="E13" t="str">
            <v>Mcknight</v>
          </cell>
          <cell r="F13" t="str">
            <v>Male 40</v>
          </cell>
          <cell r="G13" t="str">
            <v>M</v>
          </cell>
          <cell r="H13">
            <v>4.5138888888888893E-3</v>
          </cell>
          <cell r="I13">
            <v>4</v>
          </cell>
          <cell r="J13" t="str">
            <v>Spare</v>
          </cell>
          <cell r="K13" t="str">
            <v>Spare</v>
          </cell>
        </row>
        <row r="14">
          <cell r="C14">
            <v>310</v>
          </cell>
          <cell r="D14" t="str">
            <v>Craig</v>
          </cell>
          <cell r="E14" t="str">
            <v>Hyslop</v>
          </cell>
          <cell r="F14" t="str">
            <v>Male 40</v>
          </cell>
          <cell r="G14" t="str">
            <v>M</v>
          </cell>
          <cell r="H14">
            <v>7.2916666666666659E-3</v>
          </cell>
          <cell r="I14">
            <v>4</v>
          </cell>
          <cell r="J14" t="str">
            <v>Spare</v>
          </cell>
          <cell r="K14" t="str">
            <v>Spare</v>
          </cell>
        </row>
        <row r="15">
          <cell r="C15">
            <v>311</v>
          </cell>
          <cell r="D15" t="str">
            <v>Daniel</v>
          </cell>
          <cell r="E15" t="str">
            <v>Doherty</v>
          </cell>
          <cell r="F15" t="str">
            <v>Male 40</v>
          </cell>
          <cell r="G15" t="str">
            <v>M</v>
          </cell>
          <cell r="H15">
            <v>6.9444444444444447E-4</v>
          </cell>
          <cell r="I15">
            <v>4</v>
          </cell>
          <cell r="J15" t="str">
            <v>Spare</v>
          </cell>
          <cell r="K15" t="str">
            <v>Spare</v>
          </cell>
        </row>
        <row r="16">
          <cell r="C16">
            <v>312</v>
          </cell>
          <cell r="D16" t="str">
            <v>Danny</v>
          </cell>
          <cell r="E16" t="str">
            <v>McLaughlin</v>
          </cell>
          <cell r="F16" t="str">
            <v>Male 60</v>
          </cell>
          <cell r="G16" t="str">
            <v>M</v>
          </cell>
          <cell r="H16">
            <v>5.9027777777777776E-3</v>
          </cell>
          <cell r="I16">
            <v>4</v>
          </cell>
          <cell r="J16" t="str">
            <v>Spare</v>
          </cell>
          <cell r="K16" t="str">
            <v>Spare</v>
          </cell>
        </row>
        <row r="17">
          <cell r="C17">
            <v>313</v>
          </cell>
          <cell r="D17" t="str">
            <v>David</v>
          </cell>
          <cell r="E17" t="str">
            <v>Thomson</v>
          </cell>
          <cell r="F17" t="str">
            <v>Senior Male</v>
          </cell>
          <cell r="G17" t="str">
            <v>M</v>
          </cell>
          <cell r="H17">
            <v>6.5972222222222222E-3</v>
          </cell>
          <cell r="I17">
            <v>4</v>
          </cell>
          <cell r="J17" t="str">
            <v>Spare</v>
          </cell>
          <cell r="K17" t="str">
            <v>Spare</v>
          </cell>
        </row>
        <row r="18">
          <cell r="C18">
            <v>314</v>
          </cell>
          <cell r="D18" t="str">
            <v>Debbie</v>
          </cell>
          <cell r="E18" t="str">
            <v>Mckenzie</v>
          </cell>
          <cell r="F18" t="str">
            <v>Female 45</v>
          </cell>
          <cell r="G18" t="str">
            <v>F</v>
          </cell>
          <cell r="H18">
            <v>9.7222222222222224E-3</v>
          </cell>
          <cell r="I18">
            <v>4</v>
          </cell>
          <cell r="J18" t="str">
            <v>Spare</v>
          </cell>
          <cell r="K18" t="str">
            <v>Spare</v>
          </cell>
        </row>
        <row r="19">
          <cell r="C19">
            <v>315</v>
          </cell>
          <cell r="D19" t="str">
            <v>Derek</v>
          </cell>
          <cell r="E19" t="str">
            <v>Mitchell</v>
          </cell>
          <cell r="F19" t="str">
            <v>Male 50</v>
          </cell>
          <cell r="G19" t="str">
            <v>M</v>
          </cell>
          <cell r="H19">
            <v>6.9444444444444441E-3</v>
          </cell>
          <cell r="I19">
            <v>4</v>
          </cell>
          <cell r="J19" t="str">
            <v>Spare</v>
          </cell>
          <cell r="K19" t="str">
            <v>Spare</v>
          </cell>
        </row>
        <row r="20">
          <cell r="C20">
            <v>317</v>
          </cell>
          <cell r="D20" t="str">
            <v>Doris</v>
          </cell>
          <cell r="E20" t="str">
            <v>Heron</v>
          </cell>
          <cell r="F20" t="str">
            <v>Female 65</v>
          </cell>
          <cell r="G20" t="str">
            <v>F</v>
          </cell>
          <cell r="H20">
            <v>1.9444444444444445E-2</v>
          </cell>
          <cell r="I20">
            <v>2</v>
          </cell>
          <cell r="J20" t="str">
            <v>Spare</v>
          </cell>
          <cell r="K20" t="str">
            <v>Spare</v>
          </cell>
        </row>
        <row r="21">
          <cell r="C21">
            <v>318</v>
          </cell>
          <cell r="D21" t="str">
            <v>Dylan</v>
          </cell>
          <cell r="E21" t="str">
            <v>Crawford</v>
          </cell>
          <cell r="F21" t="str">
            <v>Senior Male</v>
          </cell>
          <cell r="G21" t="str">
            <v>M</v>
          </cell>
          <cell r="H21">
            <v>3.4722222222222224E-4</v>
          </cell>
          <cell r="I21">
            <v>4</v>
          </cell>
          <cell r="J21" t="str">
            <v>Spare</v>
          </cell>
          <cell r="K21" t="str">
            <v>Spare</v>
          </cell>
        </row>
        <row r="22">
          <cell r="C22">
            <v>319</v>
          </cell>
          <cell r="D22" t="str">
            <v>Eileen</v>
          </cell>
          <cell r="E22" t="str">
            <v>Stevenson</v>
          </cell>
          <cell r="F22" t="str">
            <v>Female 45</v>
          </cell>
          <cell r="G22" t="str">
            <v>F</v>
          </cell>
          <cell r="H22">
            <v>1.4583333333333332E-2</v>
          </cell>
          <cell r="I22">
            <v>4</v>
          </cell>
          <cell r="J22" t="str">
            <v>Spare</v>
          </cell>
          <cell r="K22" t="str">
            <v>Spare</v>
          </cell>
        </row>
        <row r="23">
          <cell r="C23">
            <v>320</v>
          </cell>
          <cell r="D23" t="str">
            <v>Elaine</v>
          </cell>
          <cell r="E23" t="str">
            <v>Medinelli</v>
          </cell>
          <cell r="F23" t="str">
            <v>Female 55</v>
          </cell>
          <cell r="G23" t="str">
            <v>F</v>
          </cell>
          <cell r="H23">
            <v>1.7013888888888887E-2</v>
          </cell>
          <cell r="I23">
            <v>3</v>
          </cell>
          <cell r="J23" t="str">
            <v>Spare</v>
          </cell>
          <cell r="K23" t="str">
            <v>Spare</v>
          </cell>
        </row>
        <row r="24">
          <cell r="C24">
            <v>321</v>
          </cell>
          <cell r="D24" t="str">
            <v>Eric</v>
          </cell>
          <cell r="E24" t="str">
            <v>Lindsay</v>
          </cell>
          <cell r="F24" t="str">
            <v>Male 50</v>
          </cell>
          <cell r="G24" t="str">
            <v>M</v>
          </cell>
          <cell r="H24">
            <v>6.2499999999999995E-3</v>
          </cell>
          <cell r="I24">
            <v>4</v>
          </cell>
          <cell r="J24" t="str">
            <v>Spare</v>
          </cell>
          <cell r="K24" t="str">
            <v>Spare</v>
          </cell>
        </row>
        <row r="25">
          <cell r="C25">
            <v>322</v>
          </cell>
          <cell r="D25" t="str">
            <v>Erin</v>
          </cell>
          <cell r="E25" t="str">
            <v>McEleny</v>
          </cell>
          <cell r="F25" t="str">
            <v>u17 Junior Female</v>
          </cell>
          <cell r="G25" t="str">
            <v>F U17</v>
          </cell>
          <cell r="H25">
            <v>0</v>
          </cell>
          <cell r="I25">
            <v>3</v>
          </cell>
          <cell r="J25" t="str">
            <v>Spare</v>
          </cell>
          <cell r="K25" t="str">
            <v>Spare</v>
          </cell>
        </row>
        <row r="26">
          <cell r="C26">
            <v>323</v>
          </cell>
          <cell r="D26" t="str">
            <v>Evie</v>
          </cell>
          <cell r="E26" t="str">
            <v>Harrison</v>
          </cell>
          <cell r="F26" t="str">
            <v>u17 Junior Female</v>
          </cell>
          <cell r="G26" t="str">
            <v>F U17</v>
          </cell>
          <cell r="H26">
            <v>0</v>
          </cell>
          <cell r="I26">
            <v>3</v>
          </cell>
          <cell r="J26" t="str">
            <v>Spare</v>
          </cell>
          <cell r="K26" t="str">
            <v>Spare</v>
          </cell>
        </row>
        <row r="27">
          <cell r="C27">
            <v>324</v>
          </cell>
          <cell r="D27" t="str">
            <v>Frank</v>
          </cell>
          <cell r="E27" t="str">
            <v>Mcmahon</v>
          </cell>
          <cell r="F27" t="str">
            <v>Male 70</v>
          </cell>
          <cell r="G27" t="str">
            <v>M</v>
          </cell>
          <cell r="H27">
            <v>9.3749999999999997E-3</v>
          </cell>
          <cell r="I27">
            <v>4</v>
          </cell>
          <cell r="J27" t="str">
            <v>Spare</v>
          </cell>
          <cell r="K27" t="str">
            <v>Spare</v>
          </cell>
        </row>
        <row r="28">
          <cell r="C28">
            <v>325</v>
          </cell>
          <cell r="D28" t="str">
            <v>Gavin</v>
          </cell>
          <cell r="E28" t="str">
            <v>Morrison</v>
          </cell>
          <cell r="F28" t="str">
            <v>Male 50</v>
          </cell>
          <cell r="G28" t="str">
            <v>M</v>
          </cell>
          <cell r="H28">
            <v>3.1249999999999997E-3</v>
          </cell>
          <cell r="I28">
            <v>4</v>
          </cell>
          <cell r="J28" t="str">
            <v>Spare</v>
          </cell>
          <cell r="K28" t="str">
            <v>Spare</v>
          </cell>
        </row>
        <row r="29">
          <cell r="C29">
            <v>326</v>
          </cell>
          <cell r="D29" t="str">
            <v>Gerard</v>
          </cell>
          <cell r="E29" t="str">
            <v>Robertson</v>
          </cell>
          <cell r="F29" t="str">
            <v>Male 50</v>
          </cell>
          <cell r="G29" t="str">
            <v>M</v>
          </cell>
          <cell r="H29">
            <v>1.0069444444444445E-2</v>
          </cell>
          <cell r="I29">
            <v>4</v>
          </cell>
          <cell r="J29" t="str">
            <v>Spare</v>
          </cell>
          <cell r="K29" t="str">
            <v>Spare</v>
          </cell>
        </row>
        <row r="30">
          <cell r="C30">
            <v>327</v>
          </cell>
          <cell r="D30" t="str">
            <v>Heather</v>
          </cell>
          <cell r="E30" t="str">
            <v>Lafferty</v>
          </cell>
          <cell r="F30" t="str">
            <v>Female 45</v>
          </cell>
          <cell r="G30" t="str">
            <v>F</v>
          </cell>
          <cell r="H30">
            <v>1.1111111111111112E-2</v>
          </cell>
          <cell r="I30">
            <v>4</v>
          </cell>
          <cell r="J30" t="str">
            <v>Spare</v>
          </cell>
          <cell r="K30" t="str">
            <v>Spare</v>
          </cell>
        </row>
        <row r="31">
          <cell r="C31">
            <v>328</v>
          </cell>
          <cell r="D31" t="str">
            <v>Helen</v>
          </cell>
          <cell r="E31" t="str">
            <v>Crawford</v>
          </cell>
          <cell r="F31" t="str">
            <v>Female 45</v>
          </cell>
          <cell r="G31" t="str">
            <v>F</v>
          </cell>
          <cell r="H31">
            <v>1.1805555555555555E-2</v>
          </cell>
          <cell r="I31">
            <v>4</v>
          </cell>
          <cell r="J31" t="str">
            <v>Spare</v>
          </cell>
          <cell r="K31" t="str">
            <v>Spare</v>
          </cell>
        </row>
        <row r="32">
          <cell r="C32">
            <v>329</v>
          </cell>
          <cell r="D32" t="str">
            <v>Jill</v>
          </cell>
          <cell r="E32" t="str">
            <v>Cox</v>
          </cell>
          <cell r="F32" t="str">
            <v>Female 45</v>
          </cell>
          <cell r="G32" t="str">
            <v>F</v>
          </cell>
          <cell r="H32">
            <v>3.8194444444444443E-3</v>
          </cell>
          <cell r="I32">
            <v>4</v>
          </cell>
          <cell r="J32" t="str">
            <v>Spare</v>
          </cell>
          <cell r="K32" t="str">
            <v>Spare</v>
          </cell>
        </row>
        <row r="33">
          <cell r="C33">
            <v>330</v>
          </cell>
          <cell r="D33" t="str">
            <v>Jim</v>
          </cell>
          <cell r="E33" t="str">
            <v>Cuffe</v>
          </cell>
          <cell r="F33" t="str">
            <v>Male 60</v>
          </cell>
          <cell r="G33" t="str">
            <v>M</v>
          </cell>
          <cell r="H33">
            <v>9.7222222222222224E-3</v>
          </cell>
          <cell r="I33">
            <v>4</v>
          </cell>
          <cell r="J33" t="str">
            <v>Spare</v>
          </cell>
          <cell r="K33" t="str">
            <v>Spare</v>
          </cell>
        </row>
        <row r="34">
          <cell r="C34">
            <v>331</v>
          </cell>
          <cell r="D34" t="str">
            <v>John</v>
          </cell>
          <cell r="E34" t="str">
            <v>Stevenson</v>
          </cell>
          <cell r="F34" t="str">
            <v>Male 50</v>
          </cell>
          <cell r="G34" t="str">
            <v>M</v>
          </cell>
          <cell r="H34">
            <v>4.8611111111111112E-3</v>
          </cell>
          <cell r="I34">
            <v>4</v>
          </cell>
          <cell r="J34" t="str">
            <v>Spare</v>
          </cell>
          <cell r="K34" t="str">
            <v>Spare</v>
          </cell>
        </row>
        <row r="35">
          <cell r="C35">
            <v>332</v>
          </cell>
          <cell r="D35" t="str">
            <v>June Anne</v>
          </cell>
          <cell r="E35" t="str">
            <v>McKnight</v>
          </cell>
          <cell r="F35" t="str">
            <v>Female 45</v>
          </cell>
          <cell r="G35" t="str">
            <v>F</v>
          </cell>
          <cell r="H35">
            <v>1.7245370370370369E-2</v>
          </cell>
          <cell r="I35">
            <v>4</v>
          </cell>
          <cell r="J35" t="str">
            <v>Spare</v>
          </cell>
          <cell r="K35" t="str">
            <v>Spare</v>
          </cell>
        </row>
        <row r="36">
          <cell r="C36">
            <v>333</v>
          </cell>
          <cell r="D36" t="str">
            <v>Kevin</v>
          </cell>
          <cell r="E36" t="str">
            <v>Begley</v>
          </cell>
          <cell r="F36" t="str">
            <v>Male</v>
          </cell>
          <cell r="G36" t="str">
            <v>M</v>
          </cell>
          <cell r="H36">
            <v>8.3333333333333332E-3</v>
          </cell>
          <cell r="I36">
            <v>4</v>
          </cell>
          <cell r="J36" t="str">
            <v>Spare</v>
          </cell>
          <cell r="K36" t="str">
            <v>Spare</v>
          </cell>
        </row>
        <row r="37">
          <cell r="C37">
            <v>334</v>
          </cell>
          <cell r="D37" t="str">
            <v>Kev</v>
          </cell>
          <cell r="E37" t="str">
            <v>Craig</v>
          </cell>
          <cell r="F37" t="str">
            <v>Male 40</v>
          </cell>
          <cell r="G37" t="str">
            <v>M</v>
          </cell>
          <cell r="H37">
            <v>2.7777777777777779E-3</v>
          </cell>
          <cell r="I37">
            <v>4</v>
          </cell>
          <cell r="J37" t="str">
            <v>Spare</v>
          </cell>
          <cell r="K37" t="str">
            <v>Spare</v>
          </cell>
        </row>
        <row r="38">
          <cell r="C38">
            <v>336</v>
          </cell>
          <cell r="D38" t="str">
            <v>Kevin</v>
          </cell>
          <cell r="E38" t="str">
            <v>O'Donoghue</v>
          </cell>
          <cell r="F38" t="str">
            <v>Male 40</v>
          </cell>
          <cell r="G38" t="str">
            <v>M</v>
          </cell>
          <cell r="H38">
            <v>4.5138888888888893E-3</v>
          </cell>
          <cell r="I38">
            <v>4</v>
          </cell>
          <cell r="J38" t="str">
            <v>Spare</v>
          </cell>
          <cell r="K38" t="str">
            <v>Spare</v>
          </cell>
        </row>
        <row r="39">
          <cell r="C39">
            <v>337</v>
          </cell>
          <cell r="D39" t="str">
            <v>Kirstin</v>
          </cell>
          <cell r="E39" t="str">
            <v>Arthur</v>
          </cell>
          <cell r="F39" t="str">
            <v>Female 45</v>
          </cell>
          <cell r="G39" t="str">
            <v>F</v>
          </cell>
          <cell r="H39">
            <v>1.6319444444444445E-2</v>
          </cell>
          <cell r="I39">
            <v>4</v>
          </cell>
          <cell r="J39" t="str">
            <v>Spare</v>
          </cell>
          <cell r="K39" t="str">
            <v>Spare</v>
          </cell>
        </row>
        <row r="40">
          <cell r="C40">
            <v>338</v>
          </cell>
          <cell r="D40" t="str">
            <v>Lewis</v>
          </cell>
          <cell r="E40" t="str">
            <v>McCrae</v>
          </cell>
          <cell r="F40" t="str">
            <v>u20 Junior Male</v>
          </cell>
          <cell r="G40" t="str">
            <v>M U20</v>
          </cell>
          <cell r="H40">
            <v>1.736111111111111E-3</v>
          </cell>
          <cell r="I40">
            <v>4</v>
          </cell>
          <cell r="J40" t="str">
            <v>Spare</v>
          </cell>
          <cell r="K40" t="str">
            <v>Spare</v>
          </cell>
        </row>
        <row r="41">
          <cell r="C41">
            <v>339</v>
          </cell>
          <cell r="D41" t="str">
            <v>Liz</v>
          </cell>
          <cell r="E41" t="str">
            <v>Heywood</v>
          </cell>
          <cell r="F41" t="str">
            <v>Senior Female</v>
          </cell>
          <cell r="G41" t="str">
            <v>F</v>
          </cell>
          <cell r="H41">
            <v>1.5972222222222224E-2</v>
          </cell>
          <cell r="I41">
            <v>4</v>
          </cell>
          <cell r="J41" t="str">
            <v>Spare</v>
          </cell>
          <cell r="K41" t="str">
            <v>Spare</v>
          </cell>
        </row>
        <row r="42">
          <cell r="C42">
            <v>340</v>
          </cell>
          <cell r="D42" t="str">
            <v>Lorna</v>
          </cell>
          <cell r="E42" t="str">
            <v>Mitchell</v>
          </cell>
          <cell r="F42" t="str">
            <v>Female 45</v>
          </cell>
          <cell r="G42" t="str">
            <v>F</v>
          </cell>
          <cell r="H42">
            <v>6.2499999999999995E-3</v>
          </cell>
          <cell r="I42">
            <v>4</v>
          </cell>
          <cell r="J42" t="str">
            <v>Spare</v>
          </cell>
          <cell r="K42" t="str">
            <v>Spare</v>
          </cell>
        </row>
        <row r="43">
          <cell r="C43">
            <v>341</v>
          </cell>
          <cell r="D43" t="str">
            <v>Lynne</v>
          </cell>
          <cell r="E43" t="str">
            <v>Fulton</v>
          </cell>
          <cell r="F43" t="str">
            <v>Senior Female</v>
          </cell>
          <cell r="G43" t="str">
            <v>F</v>
          </cell>
          <cell r="H43">
            <v>1.9444444444444445E-2</v>
          </cell>
          <cell r="I43">
            <v>4</v>
          </cell>
          <cell r="J43" t="str">
            <v>Spare</v>
          </cell>
          <cell r="K43" t="str">
            <v>Spare</v>
          </cell>
        </row>
        <row r="44">
          <cell r="C44">
            <v>342</v>
          </cell>
          <cell r="D44" t="str">
            <v>Lynne</v>
          </cell>
          <cell r="E44" t="str">
            <v>Harrison</v>
          </cell>
          <cell r="F44" t="str">
            <v>Female 45</v>
          </cell>
          <cell r="G44" t="str">
            <v>F</v>
          </cell>
          <cell r="H44">
            <v>8.6805555555555559E-3</v>
          </cell>
          <cell r="I44">
            <v>4</v>
          </cell>
          <cell r="J44" t="str">
            <v>Spare</v>
          </cell>
          <cell r="K44" t="str">
            <v>Spare</v>
          </cell>
        </row>
        <row r="45">
          <cell r="C45">
            <v>343</v>
          </cell>
          <cell r="D45" t="str">
            <v>Marianne</v>
          </cell>
          <cell r="E45" t="str">
            <v>McKay</v>
          </cell>
          <cell r="F45" t="str">
            <v>Female 45</v>
          </cell>
          <cell r="G45" t="str">
            <v>F</v>
          </cell>
          <cell r="H45">
            <v>9.7222222222222224E-3</v>
          </cell>
          <cell r="I45">
            <v>4</v>
          </cell>
          <cell r="J45" t="str">
            <v>Spare</v>
          </cell>
          <cell r="K45" t="str">
            <v>Spare</v>
          </cell>
        </row>
        <row r="46">
          <cell r="C46">
            <v>344</v>
          </cell>
          <cell r="D46" t="str">
            <v>Mark</v>
          </cell>
          <cell r="E46" t="str">
            <v>Sullivan</v>
          </cell>
          <cell r="F46" t="str">
            <v>Male 40</v>
          </cell>
          <cell r="G46" t="str">
            <v>M</v>
          </cell>
          <cell r="H46">
            <v>7.9861111111111122E-3</v>
          </cell>
          <cell r="I46">
            <v>4</v>
          </cell>
          <cell r="J46" t="str">
            <v>Spare</v>
          </cell>
          <cell r="K46" t="str">
            <v>Spare</v>
          </cell>
        </row>
        <row r="47">
          <cell r="C47">
            <v>345</v>
          </cell>
          <cell r="D47" t="str">
            <v>Mary</v>
          </cell>
          <cell r="E47" t="str">
            <v>Robinson</v>
          </cell>
          <cell r="F47" t="str">
            <v>Female 55</v>
          </cell>
          <cell r="G47" t="str">
            <v>F</v>
          </cell>
          <cell r="H47">
            <v>1.9444444444444445E-2</v>
          </cell>
          <cell r="I47">
            <v>2</v>
          </cell>
          <cell r="J47" t="str">
            <v>Spare</v>
          </cell>
          <cell r="K47" t="str">
            <v>Spare</v>
          </cell>
        </row>
        <row r="48">
          <cell r="C48">
            <v>346</v>
          </cell>
          <cell r="D48" t="str">
            <v>Matthew</v>
          </cell>
          <cell r="E48" t="str">
            <v>Young</v>
          </cell>
          <cell r="F48" t="str">
            <v>Senior Male</v>
          </cell>
          <cell r="G48" t="str">
            <v>M</v>
          </cell>
          <cell r="H48">
            <v>8.3333333333333332E-3</v>
          </cell>
          <cell r="I48">
            <v>4</v>
          </cell>
          <cell r="J48" t="str">
            <v>Spare</v>
          </cell>
          <cell r="K48" t="str">
            <v>Spare</v>
          </cell>
        </row>
        <row r="49">
          <cell r="C49">
            <v>347</v>
          </cell>
          <cell r="D49" t="str">
            <v>Matthew</v>
          </cell>
          <cell r="E49" t="str">
            <v>Deegan</v>
          </cell>
          <cell r="F49" t="str">
            <v>Senior Male</v>
          </cell>
          <cell r="G49" t="str">
            <v>M</v>
          </cell>
          <cell r="H49">
            <v>4.1666666666666666E-3</v>
          </cell>
          <cell r="I49">
            <v>4</v>
          </cell>
          <cell r="J49" t="str">
            <v>Spare</v>
          </cell>
          <cell r="K49" t="str">
            <v>Spare</v>
          </cell>
        </row>
        <row r="50">
          <cell r="C50">
            <v>348</v>
          </cell>
          <cell r="D50" t="str">
            <v>Micky</v>
          </cell>
          <cell r="E50" t="str">
            <v>Dunn</v>
          </cell>
          <cell r="F50" t="str">
            <v>Male 60</v>
          </cell>
          <cell r="G50" t="str">
            <v>M</v>
          </cell>
          <cell r="H50">
            <v>7.6388888888888886E-3</v>
          </cell>
          <cell r="I50">
            <v>4</v>
          </cell>
          <cell r="J50" t="str">
            <v>Spare</v>
          </cell>
          <cell r="K50" t="str">
            <v>Spare</v>
          </cell>
        </row>
        <row r="51">
          <cell r="C51">
            <v>349</v>
          </cell>
          <cell r="D51" t="str">
            <v>Neil</v>
          </cell>
          <cell r="E51" t="str">
            <v>Lafferty</v>
          </cell>
          <cell r="F51" t="str">
            <v>Male 40</v>
          </cell>
          <cell r="G51" t="str">
            <v>M</v>
          </cell>
          <cell r="H51">
            <v>0</v>
          </cell>
          <cell r="I51">
            <v>4</v>
          </cell>
          <cell r="J51" t="str">
            <v>Spare</v>
          </cell>
          <cell r="K51" t="str">
            <v>Spare</v>
          </cell>
        </row>
        <row r="52">
          <cell r="C52">
            <v>350</v>
          </cell>
          <cell r="D52" t="str">
            <v>Owen</v>
          </cell>
          <cell r="E52" t="str">
            <v>Atkinson</v>
          </cell>
          <cell r="F52" t="str">
            <v>Male 40</v>
          </cell>
          <cell r="G52" t="str">
            <v>M</v>
          </cell>
          <cell r="H52">
            <v>1.736111111111111E-3</v>
          </cell>
          <cell r="I52">
            <v>4</v>
          </cell>
          <cell r="J52" t="str">
            <v>Spare</v>
          </cell>
          <cell r="K52" t="str">
            <v>Spare</v>
          </cell>
        </row>
        <row r="53">
          <cell r="C53">
            <v>351</v>
          </cell>
          <cell r="D53" t="str">
            <v>Paul</v>
          </cell>
          <cell r="E53" t="str">
            <v>Meahan</v>
          </cell>
          <cell r="F53" t="str">
            <v>Male 50</v>
          </cell>
          <cell r="G53" t="str">
            <v>M</v>
          </cell>
          <cell r="H53">
            <v>9.3749999999999997E-3</v>
          </cell>
          <cell r="I53">
            <v>4</v>
          </cell>
          <cell r="J53" t="str">
            <v>Spare</v>
          </cell>
          <cell r="K53" t="str">
            <v>Spare</v>
          </cell>
        </row>
        <row r="54">
          <cell r="C54">
            <v>352</v>
          </cell>
          <cell r="D54" t="str">
            <v>Richard</v>
          </cell>
          <cell r="E54" t="str">
            <v>Jow</v>
          </cell>
          <cell r="F54" t="str">
            <v>Male 40</v>
          </cell>
          <cell r="G54" t="str">
            <v>M</v>
          </cell>
          <cell r="H54">
            <v>7.6388888888888886E-3</v>
          </cell>
          <cell r="I54">
            <v>4</v>
          </cell>
          <cell r="J54" t="str">
            <v>Spare</v>
          </cell>
          <cell r="K54" t="str">
            <v>Spare</v>
          </cell>
        </row>
        <row r="55">
          <cell r="C55">
            <v>353</v>
          </cell>
          <cell r="D55" t="str">
            <v>Robert</v>
          </cell>
          <cell r="E55" t="str">
            <v>Dolan</v>
          </cell>
          <cell r="F55" t="str">
            <v>Male 50</v>
          </cell>
          <cell r="G55" t="str">
            <v>M</v>
          </cell>
          <cell r="H55">
            <v>4.8611111111111112E-3</v>
          </cell>
          <cell r="I55">
            <v>4</v>
          </cell>
          <cell r="J55" t="str">
            <v>Spare</v>
          </cell>
          <cell r="K55" t="str">
            <v>Spare</v>
          </cell>
        </row>
        <row r="56">
          <cell r="C56">
            <v>354</v>
          </cell>
          <cell r="D56" t="str">
            <v>Robin</v>
          </cell>
          <cell r="E56" t="str">
            <v>Mcauslan</v>
          </cell>
          <cell r="F56" t="str">
            <v>Male 60</v>
          </cell>
          <cell r="G56" t="str">
            <v>M</v>
          </cell>
          <cell r="H56">
            <v>8.3333333333333332E-3</v>
          </cell>
          <cell r="I56">
            <v>4</v>
          </cell>
          <cell r="J56" t="str">
            <v>Spare</v>
          </cell>
          <cell r="K56" t="str">
            <v>Spare</v>
          </cell>
        </row>
        <row r="57">
          <cell r="C57">
            <v>355</v>
          </cell>
          <cell r="D57" t="str">
            <v>Sean</v>
          </cell>
          <cell r="E57" t="str">
            <v>Macfarlane</v>
          </cell>
          <cell r="F57" t="str">
            <v>Male 40</v>
          </cell>
          <cell r="G57" t="str">
            <v>M</v>
          </cell>
          <cell r="H57">
            <v>6.9444444444444441E-3</v>
          </cell>
          <cell r="I57">
            <v>4</v>
          </cell>
          <cell r="J57" t="str">
            <v>Spare</v>
          </cell>
          <cell r="K57" t="str">
            <v>Spare</v>
          </cell>
        </row>
        <row r="58">
          <cell r="C58">
            <v>356</v>
          </cell>
          <cell r="D58" t="str">
            <v>Sharon</v>
          </cell>
          <cell r="E58" t="str">
            <v>Black</v>
          </cell>
          <cell r="F58" t="str">
            <v>Female 65</v>
          </cell>
          <cell r="G58" t="str">
            <v>F</v>
          </cell>
          <cell r="H58">
            <v>1.4583333333333332E-2</v>
          </cell>
          <cell r="I58">
            <v>4</v>
          </cell>
          <cell r="J58" t="str">
            <v>Spare</v>
          </cell>
          <cell r="K58" t="str">
            <v>Spare</v>
          </cell>
        </row>
        <row r="59">
          <cell r="C59">
            <v>357</v>
          </cell>
          <cell r="D59" t="str">
            <v>Sharon</v>
          </cell>
          <cell r="E59" t="str">
            <v>Doherty</v>
          </cell>
          <cell r="F59" t="str">
            <v>Female 55</v>
          </cell>
          <cell r="G59" t="str">
            <v>F</v>
          </cell>
          <cell r="H59">
            <v>1.7013888888888887E-2</v>
          </cell>
          <cell r="I59">
            <v>2</v>
          </cell>
          <cell r="J59" t="str">
            <v>Spare</v>
          </cell>
          <cell r="K59" t="str">
            <v>Spare</v>
          </cell>
        </row>
        <row r="60">
          <cell r="C60">
            <v>358</v>
          </cell>
          <cell r="D60" t="str">
            <v>Shaun</v>
          </cell>
          <cell r="E60" t="str">
            <v>Wiseman</v>
          </cell>
          <cell r="F60" t="str">
            <v>Senior Male</v>
          </cell>
          <cell r="G60" t="str">
            <v>M</v>
          </cell>
          <cell r="H60">
            <v>2.4305555555555556E-3</v>
          </cell>
          <cell r="I60">
            <v>4</v>
          </cell>
          <cell r="J60" t="str">
            <v>Spare</v>
          </cell>
          <cell r="K60" t="str">
            <v>Spare</v>
          </cell>
        </row>
        <row r="61">
          <cell r="C61">
            <v>359</v>
          </cell>
          <cell r="D61" t="str">
            <v>Stephen</v>
          </cell>
          <cell r="E61" t="str">
            <v>Campbell</v>
          </cell>
          <cell r="F61" t="str">
            <v>Senior Male</v>
          </cell>
          <cell r="G61" t="str">
            <v>M</v>
          </cell>
          <cell r="H61">
            <v>8.3333333333333332E-3</v>
          </cell>
          <cell r="I61">
            <v>4</v>
          </cell>
          <cell r="J61" t="str">
            <v>Spare</v>
          </cell>
          <cell r="K61" t="str">
            <v>Spare</v>
          </cell>
        </row>
        <row r="62">
          <cell r="C62">
            <v>360</v>
          </cell>
          <cell r="D62" t="str">
            <v>Stephen</v>
          </cell>
          <cell r="E62" t="str">
            <v>Hanley</v>
          </cell>
          <cell r="F62" t="str">
            <v>Senior Male</v>
          </cell>
          <cell r="G62" t="str">
            <v>M</v>
          </cell>
          <cell r="H62">
            <v>3.1249999999999997E-3</v>
          </cell>
          <cell r="I62">
            <v>4</v>
          </cell>
          <cell r="J62" t="str">
            <v>Spare</v>
          </cell>
          <cell r="K62" t="str">
            <v>Spare</v>
          </cell>
        </row>
        <row r="63">
          <cell r="C63">
            <v>361</v>
          </cell>
          <cell r="D63" t="str">
            <v>Stephen</v>
          </cell>
          <cell r="E63" t="str">
            <v>Harrison</v>
          </cell>
          <cell r="F63" t="str">
            <v>Male 50</v>
          </cell>
          <cell r="G63" t="str">
            <v>M</v>
          </cell>
          <cell r="H63">
            <v>4.5138888888888893E-3</v>
          </cell>
          <cell r="I63">
            <v>4</v>
          </cell>
          <cell r="J63" t="str">
            <v>Spare</v>
          </cell>
          <cell r="K63" t="str">
            <v>Spare</v>
          </cell>
        </row>
        <row r="64">
          <cell r="C64">
            <v>362</v>
          </cell>
          <cell r="D64" t="str">
            <v>Sterphen</v>
          </cell>
          <cell r="E64" t="str">
            <v>Reid</v>
          </cell>
          <cell r="F64" t="str">
            <v>Male 50</v>
          </cell>
          <cell r="G64" t="str">
            <v>M</v>
          </cell>
          <cell r="H64">
            <v>8.6805555555555559E-3</v>
          </cell>
          <cell r="I64">
            <v>4</v>
          </cell>
          <cell r="J64" t="str">
            <v>Spare</v>
          </cell>
          <cell r="K64" t="str">
            <v>Spare</v>
          </cell>
        </row>
        <row r="65">
          <cell r="C65">
            <v>363</v>
          </cell>
          <cell r="D65" t="str">
            <v>Steven</v>
          </cell>
          <cell r="E65" t="str">
            <v>Campbell</v>
          </cell>
          <cell r="F65" t="str">
            <v>Male 40</v>
          </cell>
          <cell r="G65" t="str">
            <v>M</v>
          </cell>
          <cell r="H65">
            <v>2.0833333333333333E-3</v>
          </cell>
          <cell r="I65">
            <v>4</v>
          </cell>
          <cell r="J65" t="str">
            <v>Spare</v>
          </cell>
          <cell r="K65" t="str">
            <v>Spare</v>
          </cell>
        </row>
        <row r="66">
          <cell r="C66">
            <v>364</v>
          </cell>
          <cell r="D66" t="str">
            <v>Stewart</v>
          </cell>
          <cell r="E66" t="str">
            <v>Anderson</v>
          </cell>
          <cell r="F66" t="str">
            <v>Male 50</v>
          </cell>
          <cell r="G66" t="str">
            <v>M</v>
          </cell>
          <cell r="H66">
            <v>6.9444444444444441E-3</v>
          </cell>
          <cell r="I66">
            <v>4</v>
          </cell>
          <cell r="J66" t="str">
            <v>Spare</v>
          </cell>
          <cell r="K66" t="str">
            <v>Spare</v>
          </cell>
        </row>
        <row r="67">
          <cell r="C67">
            <v>365</v>
          </cell>
          <cell r="D67" t="str">
            <v>Stuart</v>
          </cell>
          <cell r="E67" t="str">
            <v>Campbell</v>
          </cell>
          <cell r="F67" t="str">
            <v>Senior Male</v>
          </cell>
          <cell r="G67" t="str">
            <v>M</v>
          </cell>
          <cell r="H67">
            <v>7.2916666666666659E-3</v>
          </cell>
          <cell r="I67">
            <v>4</v>
          </cell>
          <cell r="J67" t="str">
            <v>Spare</v>
          </cell>
          <cell r="K67" t="str">
            <v>Spare</v>
          </cell>
        </row>
        <row r="68">
          <cell r="C68">
            <v>366</v>
          </cell>
          <cell r="D68" t="str">
            <v>Stuart D</v>
          </cell>
          <cell r="E68" t="str">
            <v>Crawford</v>
          </cell>
          <cell r="F68" t="str">
            <v>Male 50</v>
          </cell>
          <cell r="G68" t="str">
            <v>M</v>
          </cell>
          <cell r="H68">
            <v>9.7222222222222224E-3</v>
          </cell>
          <cell r="I68">
            <v>4</v>
          </cell>
          <cell r="J68" t="str">
            <v>Spare</v>
          </cell>
          <cell r="K68" t="str">
            <v>Spare</v>
          </cell>
        </row>
        <row r="69">
          <cell r="C69">
            <v>367</v>
          </cell>
          <cell r="D69" t="str">
            <v>Sue</v>
          </cell>
          <cell r="E69" t="str">
            <v>Hewitson</v>
          </cell>
          <cell r="F69" t="str">
            <v>Female 45</v>
          </cell>
          <cell r="G69" t="str">
            <v>F</v>
          </cell>
          <cell r="H69">
            <v>5.208333333333333E-3</v>
          </cell>
          <cell r="I69">
            <v>4</v>
          </cell>
          <cell r="J69" t="str">
            <v>Spare</v>
          </cell>
          <cell r="K69" t="str">
            <v>Spare</v>
          </cell>
        </row>
        <row r="70">
          <cell r="C70">
            <v>368</v>
          </cell>
          <cell r="D70" t="str">
            <v>Summer</v>
          </cell>
          <cell r="E70" t="str">
            <v>Taggart</v>
          </cell>
          <cell r="F70" t="str">
            <v>u17 Junior Female</v>
          </cell>
          <cell r="G70" t="str">
            <v>F U17</v>
          </cell>
          <cell r="H70">
            <v>0</v>
          </cell>
          <cell r="I70">
            <v>3</v>
          </cell>
          <cell r="J70" t="str">
            <v>Spare</v>
          </cell>
          <cell r="K70" t="str">
            <v>Spare</v>
          </cell>
        </row>
        <row r="71">
          <cell r="C71">
            <v>369</v>
          </cell>
          <cell r="D71" t="str">
            <v>Viki</v>
          </cell>
          <cell r="E71" t="str">
            <v>Smith</v>
          </cell>
          <cell r="F71" t="str">
            <v>Female 45</v>
          </cell>
          <cell r="G71" t="str">
            <v>F</v>
          </cell>
          <cell r="H71">
            <v>8.3333333333333332E-3</v>
          </cell>
          <cell r="I71">
            <v>4</v>
          </cell>
          <cell r="J71" t="str">
            <v>Spare</v>
          </cell>
          <cell r="K71" t="str">
            <v>Spare</v>
          </cell>
        </row>
        <row r="72">
          <cell r="C72">
            <v>370</v>
          </cell>
          <cell r="D72" t="str">
            <v>Jill</v>
          </cell>
          <cell r="E72" t="str">
            <v>Aikman</v>
          </cell>
          <cell r="F72" t="str">
            <v>Spare</v>
          </cell>
          <cell r="G72" t="str">
            <v>F</v>
          </cell>
          <cell r="H72">
            <v>0</v>
          </cell>
          <cell r="I72">
            <v>4</v>
          </cell>
          <cell r="J72" t="str">
            <v>Spare</v>
          </cell>
          <cell r="K72" t="str">
            <v>Spare</v>
          </cell>
        </row>
        <row r="73">
          <cell r="C73">
            <v>371</v>
          </cell>
          <cell r="D73" t="str">
            <v>Jude</v>
          </cell>
          <cell r="E73" t="str">
            <v>Dolan</v>
          </cell>
          <cell r="F73" t="str">
            <v>Spare</v>
          </cell>
          <cell r="G73" t="str">
            <v>M</v>
          </cell>
          <cell r="H73">
            <v>0</v>
          </cell>
          <cell r="I73">
            <v>4</v>
          </cell>
          <cell r="J73" t="str">
            <v>Spare</v>
          </cell>
          <cell r="K73" t="str">
            <v>Spare</v>
          </cell>
        </row>
        <row r="74">
          <cell r="C74">
            <v>372</v>
          </cell>
          <cell r="D74" t="str">
            <v xml:space="preserve">Nula </v>
          </cell>
          <cell r="E74" t="str">
            <v>Quigley</v>
          </cell>
          <cell r="F74" t="str">
            <v>Spare</v>
          </cell>
          <cell r="G74" t="str">
            <v>F</v>
          </cell>
          <cell r="H74">
            <v>0</v>
          </cell>
          <cell r="I74">
            <v>2</v>
          </cell>
          <cell r="J74" t="str">
            <v>Spare</v>
          </cell>
          <cell r="K74" t="str">
            <v>Spare</v>
          </cell>
        </row>
        <row r="75">
          <cell r="C75">
            <v>373</v>
          </cell>
          <cell r="D75" t="str">
            <v>Aimee</v>
          </cell>
          <cell r="E75" t="str">
            <v>McEleny</v>
          </cell>
          <cell r="F75" t="str">
            <v>Spare</v>
          </cell>
          <cell r="G75" t="str">
            <v>F</v>
          </cell>
          <cell r="H75">
            <v>0</v>
          </cell>
          <cell r="I75">
            <v>2</v>
          </cell>
          <cell r="J75" t="str">
            <v>Spare</v>
          </cell>
          <cell r="K75" t="str">
            <v>Spare</v>
          </cell>
        </row>
        <row r="76">
          <cell r="C76">
            <v>374</v>
          </cell>
          <cell r="D76" t="str">
            <v>James</v>
          </cell>
          <cell r="E76" t="str">
            <v>Mooney</v>
          </cell>
          <cell r="F76" t="str">
            <v>Spare</v>
          </cell>
          <cell r="G76" t="str">
            <v>M</v>
          </cell>
          <cell r="H76">
            <v>0</v>
          </cell>
          <cell r="I76">
            <v>1</v>
          </cell>
          <cell r="J76" t="str">
            <v>Spare</v>
          </cell>
          <cell r="K76" t="str">
            <v>Spare</v>
          </cell>
        </row>
        <row r="77">
          <cell r="C77">
            <v>375</v>
          </cell>
          <cell r="D77" t="str">
            <v>Harry</v>
          </cell>
          <cell r="E77" t="str">
            <v>Mooney</v>
          </cell>
          <cell r="F77" t="str">
            <v>Spare</v>
          </cell>
          <cell r="G77" t="str">
            <v>M</v>
          </cell>
          <cell r="H77">
            <v>0</v>
          </cell>
          <cell r="I77">
            <v>1</v>
          </cell>
          <cell r="J77" t="str">
            <v>Spare</v>
          </cell>
          <cell r="K77" t="str">
            <v>Spare</v>
          </cell>
        </row>
        <row r="78">
          <cell r="C78">
            <v>376</v>
          </cell>
          <cell r="D78" t="str">
            <v>Lewis</v>
          </cell>
          <cell r="E78" t="str">
            <v>Scott</v>
          </cell>
          <cell r="F78" t="str">
            <v>Spare</v>
          </cell>
          <cell r="G78" t="str">
            <v>M</v>
          </cell>
          <cell r="H78">
            <v>0</v>
          </cell>
          <cell r="I78">
            <v>2</v>
          </cell>
          <cell r="J78" t="str">
            <v>Spare</v>
          </cell>
          <cell r="K78" t="str">
            <v>Spare</v>
          </cell>
        </row>
        <row r="79">
          <cell r="C79">
            <v>377</v>
          </cell>
          <cell r="D79" t="str">
            <v>Isobel</v>
          </cell>
          <cell r="E79" t="str">
            <v>Lafferty</v>
          </cell>
          <cell r="F79" t="str">
            <v>Spare</v>
          </cell>
          <cell r="G79" t="str">
            <v>F</v>
          </cell>
          <cell r="H79">
            <v>0</v>
          </cell>
          <cell r="I79">
            <v>1</v>
          </cell>
          <cell r="J79" t="str">
            <v>Spare</v>
          </cell>
          <cell r="K79" t="str">
            <v>Spare</v>
          </cell>
        </row>
        <row r="80">
          <cell r="C80">
            <v>378</v>
          </cell>
          <cell r="D80" t="str">
            <v>Mila</v>
          </cell>
          <cell r="E80" t="str">
            <v>Killeen</v>
          </cell>
          <cell r="F80" t="str">
            <v>Spare</v>
          </cell>
          <cell r="G80" t="str">
            <v>F</v>
          </cell>
          <cell r="H80">
            <v>0</v>
          </cell>
          <cell r="I80">
            <v>1</v>
          </cell>
          <cell r="J80" t="str">
            <v>Spare</v>
          </cell>
          <cell r="K80" t="str">
            <v>Spare</v>
          </cell>
        </row>
        <row r="81">
          <cell r="C81">
            <v>379</v>
          </cell>
          <cell r="D81" t="str">
            <v>Lily</v>
          </cell>
          <cell r="E81" t="str">
            <v>McCall</v>
          </cell>
          <cell r="F81" t="str">
            <v>Spare</v>
          </cell>
          <cell r="G81" t="str">
            <v>F</v>
          </cell>
          <cell r="H81">
            <v>0</v>
          </cell>
          <cell r="I81">
            <v>1</v>
          </cell>
          <cell r="J81" t="str">
            <v>Spare</v>
          </cell>
          <cell r="K81" t="str">
            <v>Spare</v>
          </cell>
        </row>
        <row r="82">
          <cell r="C82">
            <v>380</v>
          </cell>
          <cell r="D82" t="str">
            <v>Isac</v>
          </cell>
          <cell r="E82" t="str">
            <v>Robins</v>
          </cell>
          <cell r="F82" t="str">
            <v>Spare</v>
          </cell>
          <cell r="G82" t="str">
            <v>M</v>
          </cell>
          <cell r="H82">
            <v>0</v>
          </cell>
          <cell r="I82">
            <v>1</v>
          </cell>
          <cell r="J82" t="str">
            <v>Spare</v>
          </cell>
          <cell r="K82" t="str">
            <v>Spare</v>
          </cell>
        </row>
        <row r="83">
          <cell r="C83">
            <v>381</v>
          </cell>
          <cell r="D83" t="str">
            <v>Orla</v>
          </cell>
          <cell r="E83" t="str">
            <v>Trainer</v>
          </cell>
          <cell r="F83" t="str">
            <v>Spare</v>
          </cell>
          <cell r="G83" t="str">
            <v>F</v>
          </cell>
          <cell r="H83">
            <v>0</v>
          </cell>
          <cell r="I83">
            <v>2</v>
          </cell>
          <cell r="J83" t="str">
            <v>Spare</v>
          </cell>
          <cell r="K83" t="str">
            <v>Spare</v>
          </cell>
        </row>
        <row r="84">
          <cell r="C84">
            <v>382</v>
          </cell>
          <cell r="D84" t="str">
            <v>Spare</v>
          </cell>
          <cell r="E84" t="str">
            <v>Spare</v>
          </cell>
          <cell r="F84" t="str">
            <v>Spare</v>
          </cell>
          <cell r="G84" t="str">
            <v>Spare</v>
          </cell>
          <cell r="H84" t="str">
            <v>Spare</v>
          </cell>
          <cell r="I84" t="str">
            <v>Spare</v>
          </cell>
          <cell r="J84" t="str">
            <v>Spare</v>
          </cell>
          <cell r="K84" t="str">
            <v>Spare</v>
          </cell>
        </row>
        <row r="85">
          <cell r="C85">
            <v>383</v>
          </cell>
          <cell r="D85" t="str">
            <v>Spare</v>
          </cell>
          <cell r="E85" t="str">
            <v>Spare</v>
          </cell>
          <cell r="F85" t="str">
            <v>Spare</v>
          </cell>
          <cell r="G85" t="str">
            <v>Spare</v>
          </cell>
          <cell r="H85" t="str">
            <v>Spare</v>
          </cell>
          <cell r="I85" t="str">
            <v>Spare</v>
          </cell>
          <cell r="J85" t="str">
            <v>Spare</v>
          </cell>
          <cell r="K85" t="str">
            <v>Spare</v>
          </cell>
        </row>
        <row r="86">
          <cell r="C86">
            <v>384</v>
          </cell>
          <cell r="D86" t="str">
            <v>Spare</v>
          </cell>
          <cell r="E86" t="str">
            <v>Spare</v>
          </cell>
          <cell r="F86" t="str">
            <v>Spare</v>
          </cell>
          <cell r="G86" t="str">
            <v>Spare</v>
          </cell>
          <cell r="H86" t="str">
            <v>Spare</v>
          </cell>
          <cell r="I86" t="str">
            <v>Spare</v>
          </cell>
          <cell r="J86" t="str">
            <v>Spare</v>
          </cell>
          <cell r="K86" t="str">
            <v>Spare</v>
          </cell>
        </row>
        <row r="87">
          <cell r="C87">
            <v>385</v>
          </cell>
          <cell r="D87" t="str">
            <v>Spare</v>
          </cell>
          <cell r="E87" t="str">
            <v>Spare</v>
          </cell>
          <cell r="F87" t="str">
            <v>Spare</v>
          </cell>
          <cell r="G87" t="str">
            <v>Spare</v>
          </cell>
          <cell r="H87" t="str">
            <v>Spare</v>
          </cell>
          <cell r="I87" t="str">
            <v>Spare</v>
          </cell>
          <cell r="J87" t="str">
            <v>Spare</v>
          </cell>
          <cell r="K87" t="str">
            <v>Spare</v>
          </cell>
        </row>
        <row r="88">
          <cell r="C88">
            <v>386</v>
          </cell>
          <cell r="D88" t="str">
            <v>Spare</v>
          </cell>
          <cell r="E88" t="str">
            <v>Spare</v>
          </cell>
          <cell r="F88" t="str">
            <v>Spare</v>
          </cell>
          <cell r="G88" t="str">
            <v>Spare</v>
          </cell>
          <cell r="H88" t="str">
            <v>Spare</v>
          </cell>
          <cell r="I88" t="str">
            <v>Spare</v>
          </cell>
          <cell r="J88" t="str">
            <v>Spare</v>
          </cell>
          <cell r="K88" t="str">
            <v>Spare</v>
          </cell>
        </row>
        <row r="89">
          <cell r="C89">
            <v>387</v>
          </cell>
          <cell r="D89" t="str">
            <v>Spare</v>
          </cell>
          <cell r="E89" t="str">
            <v>Spare</v>
          </cell>
          <cell r="F89" t="str">
            <v>Spare</v>
          </cell>
          <cell r="G89" t="str">
            <v>Spare</v>
          </cell>
          <cell r="H89" t="str">
            <v>Spare</v>
          </cell>
          <cell r="I89" t="str">
            <v>Spare</v>
          </cell>
          <cell r="J89" t="str">
            <v>Spare</v>
          </cell>
          <cell r="K89" t="str">
            <v>Spare</v>
          </cell>
        </row>
        <row r="90">
          <cell r="C90">
            <v>388</v>
          </cell>
          <cell r="D90" t="str">
            <v>Spare</v>
          </cell>
          <cell r="E90" t="str">
            <v>Spare</v>
          </cell>
          <cell r="F90" t="str">
            <v>Spare</v>
          </cell>
          <cell r="G90" t="str">
            <v>Spare</v>
          </cell>
          <cell r="H90" t="str">
            <v>Spare</v>
          </cell>
          <cell r="I90" t="str">
            <v>Spare</v>
          </cell>
          <cell r="J90" t="str">
            <v>Spare</v>
          </cell>
          <cell r="K90" t="str">
            <v>Spare</v>
          </cell>
        </row>
        <row r="91">
          <cell r="C91">
            <v>389</v>
          </cell>
          <cell r="D91" t="str">
            <v>Spare</v>
          </cell>
          <cell r="E91" t="str">
            <v>Spare</v>
          </cell>
          <cell r="F91" t="str">
            <v>Spare</v>
          </cell>
          <cell r="G91" t="str">
            <v>Spare</v>
          </cell>
          <cell r="H91" t="str">
            <v>Spare</v>
          </cell>
          <cell r="I91" t="str">
            <v>Spare</v>
          </cell>
          <cell r="J91" t="str">
            <v>Spare</v>
          </cell>
          <cell r="K91" t="str">
            <v>Spare</v>
          </cell>
        </row>
        <row r="92">
          <cell r="C92">
            <v>390</v>
          </cell>
          <cell r="D92" t="str">
            <v>Spare</v>
          </cell>
          <cell r="E92" t="str">
            <v>Spare</v>
          </cell>
          <cell r="F92" t="str">
            <v>Spare</v>
          </cell>
          <cell r="G92" t="str">
            <v>Spare</v>
          </cell>
          <cell r="H92" t="str">
            <v>Spare</v>
          </cell>
          <cell r="I92" t="str">
            <v>Spare</v>
          </cell>
          <cell r="J92" t="str">
            <v>Spare</v>
          </cell>
          <cell r="K92" t="str">
            <v>Spare</v>
          </cell>
        </row>
        <row r="93">
          <cell r="C93">
            <v>391</v>
          </cell>
          <cell r="D93" t="str">
            <v>Spare</v>
          </cell>
          <cell r="E93" t="str">
            <v>Spare</v>
          </cell>
          <cell r="F93" t="str">
            <v>Spare</v>
          </cell>
          <cell r="G93" t="str">
            <v>Spare</v>
          </cell>
          <cell r="H93" t="str">
            <v>Spare</v>
          </cell>
          <cell r="I93" t="str">
            <v>Spare</v>
          </cell>
          <cell r="J93" t="str">
            <v>Spare</v>
          </cell>
          <cell r="K93" t="str">
            <v>Spare</v>
          </cell>
        </row>
        <row r="94">
          <cell r="C94">
            <v>392</v>
          </cell>
          <cell r="D94" t="str">
            <v>Spare</v>
          </cell>
          <cell r="E94" t="str">
            <v>Spare</v>
          </cell>
          <cell r="F94" t="str">
            <v>Spare</v>
          </cell>
          <cell r="G94" t="str">
            <v>Spare</v>
          </cell>
          <cell r="H94" t="str">
            <v>Spare</v>
          </cell>
          <cell r="I94" t="str">
            <v>Spare</v>
          </cell>
          <cell r="J94" t="str">
            <v>Spare</v>
          </cell>
          <cell r="K94" t="str">
            <v>Spare</v>
          </cell>
        </row>
        <row r="95">
          <cell r="C95">
            <v>393</v>
          </cell>
          <cell r="D95" t="str">
            <v>Spare</v>
          </cell>
          <cell r="E95" t="str">
            <v>Spare</v>
          </cell>
          <cell r="F95" t="str">
            <v>Spare</v>
          </cell>
          <cell r="G95" t="str">
            <v>Spare</v>
          </cell>
          <cell r="H95" t="str">
            <v>Spare</v>
          </cell>
          <cell r="I95" t="str">
            <v>Spare</v>
          </cell>
          <cell r="J95" t="str">
            <v>Spare</v>
          </cell>
          <cell r="K95" t="str">
            <v>Spare</v>
          </cell>
        </row>
        <row r="96">
          <cell r="C96">
            <v>394</v>
          </cell>
          <cell r="D96" t="str">
            <v>Spare</v>
          </cell>
          <cell r="E96" t="str">
            <v>Spare</v>
          </cell>
          <cell r="F96" t="str">
            <v>Spare</v>
          </cell>
          <cell r="G96" t="str">
            <v>Spare</v>
          </cell>
          <cell r="H96" t="str">
            <v>Spare</v>
          </cell>
          <cell r="I96" t="str">
            <v>Spare</v>
          </cell>
          <cell r="J96" t="str">
            <v>Spare</v>
          </cell>
          <cell r="K96" t="str">
            <v>Spare</v>
          </cell>
        </row>
        <row r="97">
          <cell r="C97">
            <v>395</v>
          </cell>
          <cell r="D97" t="str">
            <v>Spare</v>
          </cell>
          <cell r="E97" t="str">
            <v>Spare</v>
          </cell>
          <cell r="F97" t="str">
            <v>Spare</v>
          </cell>
          <cell r="G97" t="str">
            <v>Spare</v>
          </cell>
          <cell r="H97" t="str">
            <v>Spare</v>
          </cell>
          <cell r="I97" t="str">
            <v>Spare</v>
          </cell>
          <cell r="J97" t="str">
            <v>Spare</v>
          </cell>
          <cell r="K97" t="str">
            <v>Spare</v>
          </cell>
        </row>
        <row r="98">
          <cell r="C98">
            <v>396</v>
          </cell>
          <cell r="D98" t="str">
            <v>Spare</v>
          </cell>
          <cell r="E98" t="str">
            <v>Spare</v>
          </cell>
          <cell r="F98" t="str">
            <v>Spare</v>
          </cell>
          <cell r="G98" t="str">
            <v>Spare</v>
          </cell>
          <cell r="H98" t="str">
            <v>Spare</v>
          </cell>
          <cell r="I98" t="str">
            <v>Spare</v>
          </cell>
          <cell r="J98" t="str">
            <v>Spare</v>
          </cell>
          <cell r="K98" t="str">
            <v>Spare</v>
          </cell>
        </row>
        <row r="99">
          <cell r="C99">
            <v>397</v>
          </cell>
          <cell r="D99" t="str">
            <v>Spare</v>
          </cell>
          <cell r="E99" t="str">
            <v>Spare</v>
          </cell>
          <cell r="F99" t="str">
            <v>Spare</v>
          </cell>
          <cell r="G99" t="str">
            <v>Spare</v>
          </cell>
          <cell r="H99" t="str">
            <v>Spare</v>
          </cell>
          <cell r="I99" t="str">
            <v>Spare</v>
          </cell>
          <cell r="J99" t="str">
            <v>Spare</v>
          </cell>
          <cell r="K99" t="str">
            <v>Spare</v>
          </cell>
        </row>
        <row r="100">
          <cell r="C100">
            <v>398</v>
          </cell>
          <cell r="D100" t="str">
            <v>Spare</v>
          </cell>
          <cell r="E100" t="str">
            <v>Spare</v>
          </cell>
          <cell r="F100" t="str">
            <v>Spare</v>
          </cell>
          <cell r="G100" t="str">
            <v>Spare</v>
          </cell>
          <cell r="H100" t="str">
            <v>Spare</v>
          </cell>
          <cell r="I100" t="str">
            <v>Spare</v>
          </cell>
          <cell r="J100" t="str">
            <v>Spare</v>
          </cell>
          <cell r="K100" t="str">
            <v>Spare</v>
          </cell>
        </row>
        <row r="101">
          <cell r="C101">
            <v>399</v>
          </cell>
          <cell r="D101" t="str">
            <v>Spare</v>
          </cell>
          <cell r="E101" t="str">
            <v>Spare</v>
          </cell>
          <cell r="F101" t="str">
            <v>Spare</v>
          </cell>
          <cell r="G101" t="str">
            <v>Spare</v>
          </cell>
          <cell r="H101" t="str">
            <v>Spare</v>
          </cell>
          <cell r="I101" t="str">
            <v>Spare</v>
          </cell>
          <cell r="J101" t="str">
            <v>Spare</v>
          </cell>
          <cell r="K101" t="str">
            <v>Spare</v>
          </cell>
        </row>
        <row r="102">
          <cell r="C102">
            <v>400</v>
          </cell>
          <cell r="D102" t="str">
            <v>Spare</v>
          </cell>
          <cell r="E102" t="str">
            <v>Spare</v>
          </cell>
          <cell r="F102" t="str">
            <v>Spare</v>
          </cell>
          <cell r="G102" t="str">
            <v>Spare</v>
          </cell>
          <cell r="H102" t="str">
            <v>Spare</v>
          </cell>
          <cell r="I102" t="str">
            <v>Spare</v>
          </cell>
          <cell r="J102" t="str">
            <v>Spare</v>
          </cell>
          <cell r="K102" t="str">
            <v>Spare</v>
          </cell>
        </row>
        <row r="103">
          <cell r="C103">
            <v>401</v>
          </cell>
          <cell r="D103" t="str">
            <v>Spare</v>
          </cell>
          <cell r="E103" t="str">
            <v>Spare</v>
          </cell>
          <cell r="F103" t="str">
            <v>Spare</v>
          </cell>
          <cell r="G103" t="str">
            <v>Spare</v>
          </cell>
          <cell r="H103" t="str">
            <v>Spare</v>
          </cell>
          <cell r="I103" t="str">
            <v>Spare</v>
          </cell>
          <cell r="J103" t="str">
            <v>Spare</v>
          </cell>
          <cell r="K103" t="str">
            <v>Spare</v>
          </cell>
        </row>
        <row r="104">
          <cell r="C104">
            <v>402</v>
          </cell>
          <cell r="D104" t="str">
            <v>Spare</v>
          </cell>
          <cell r="E104" t="str">
            <v>Spare</v>
          </cell>
          <cell r="F104" t="str">
            <v>Spare</v>
          </cell>
          <cell r="G104" t="str">
            <v>Spare</v>
          </cell>
          <cell r="H104" t="str">
            <v>Spare</v>
          </cell>
          <cell r="I104" t="str">
            <v>Spare</v>
          </cell>
          <cell r="J104" t="str">
            <v>Spare</v>
          </cell>
          <cell r="K104" t="str">
            <v>Spare</v>
          </cell>
        </row>
        <row r="105">
          <cell r="C105">
            <v>403</v>
          </cell>
          <cell r="D105" t="str">
            <v>Spare</v>
          </cell>
          <cell r="E105" t="str">
            <v>Spare</v>
          </cell>
          <cell r="F105" t="str">
            <v>Spare</v>
          </cell>
          <cell r="G105" t="str">
            <v>Spare</v>
          </cell>
          <cell r="H105" t="str">
            <v>Spare</v>
          </cell>
          <cell r="I105" t="str">
            <v>Spare</v>
          </cell>
          <cell r="J105" t="str">
            <v>Spare</v>
          </cell>
          <cell r="K105" t="str">
            <v>Spare</v>
          </cell>
        </row>
        <row r="106">
          <cell r="C106">
            <v>404</v>
          </cell>
          <cell r="D106" t="str">
            <v>Spare</v>
          </cell>
          <cell r="E106" t="str">
            <v>Spare</v>
          </cell>
          <cell r="F106" t="str">
            <v>Spare</v>
          </cell>
          <cell r="G106" t="str">
            <v>Spare</v>
          </cell>
          <cell r="H106" t="str">
            <v>Spare</v>
          </cell>
          <cell r="I106" t="str">
            <v>Spare</v>
          </cell>
          <cell r="J106" t="str">
            <v>Spare</v>
          </cell>
          <cell r="K106" t="str">
            <v>Spare</v>
          </cell>
        </row>
        <row r="107">
          <cell r="C107">
            <v>405</v>
          </cell>
          <cell r="D107" t="str">
            <v>Spare</v>
          </cell>
          <cell r="E107" t="str">
            <v>Spare</v>
          </cell>
          <cell r="F107" t="str">
            <v>Spare</v>
          </cell>
          <cell r="G107" t="str">
            <v>Spare</v>
          </cell>
          <cell r="H107" t="str">
            <v>Spare</v>
          </cell>
          <cell r="I107" t="str">
            <v>Spare</v>
          </cell>
          <cell r="J107" t="str">
            <v>Spare</v>
          </cell>
          <cell r="K107" t="str">
            <v>Spare</v>
          </cell>
        </row>
        <row r="108">
          <cell r="C108">
            <v>406</v>
          </cell>
          <cell r="D108" t="str">
            <v>Spare</v>
          </cell>
          <cell r="E108" t="str">
            <v>Spare</v>
          </cell>
          <cell r="F108" t="str">
            <v>Spare</v>
          </cell>
          <cell r="G108" t="str">
            <v>Spare</v>
          </cell>
          <cell r="H108" t="str">
            <v>Spare</v>
          </cell>
          <cell r="I108" t="str">
            <v>Spare</v>
          </cell>
          <cell r="J108" t="str">
            <v>Spare</v>
          </cell>
          <cell r="K108" t="str">
            <v>Spare</v>
          </cell>
        </row>
        <row r="109">
          <cell r="C109">
            <v>407</v>
          </cell>
          <cell r="D109" t="str">
            <v>Spare</v>
          </cell>
          <cell r="E109" t="str">
            <v>Spare</v>
          </cell>
          <cell r="F109" t="str">
            <v>Spare</v>
          </cell>
          <cell r="G109" t="str">
            <v>Spare</v>
          </cell>
          <cell r="H109" t="str">
            <v>Spare</v>
          </cell>
          <cell r="I109" t="str">
            <v>Spare</v>
          </cell>
          <cell r="J109" t="str">
            <v>Spare</v>
          </cell>
          <cell r="K109" t="str">
            <v>Spare</v>
          </cell>
        </row>
        <row r="110">
          <cell r="C110">
            <v>408</v>
          </cell>
          <cell r="D110" t="str">
            <v>Spare</v>
          </cell>
          <cell r="E110" t="str">
            <v>Spare</v>
          </cell>
          <cell r="F110" t="str">
            <v>Spare</v>
          </cell>
          <cell r="G110" t="str">
            <v>Spare</v>
          </cell>
          <cell r="H110" t="str">
            <v>Spare</v>
          </cell>
          <cell r="I110" t="str">
            <v>Spare</v>
          </cell>
          <cell r="J110" t="str">
            <v>Spare</v>
          </cell>
          <cell r="K110" t="str">
            <v>Spare</v>
          </cell>
        </row>
        <row r="111">
          <cell r="C111">
            <v>409</v>
          </cell>
          <cell r="D111" t="str">
            <v>Spare</v>
          </cell>
          <cell r="E111" t="str">
            <v>Spare</v>
          </cell>
          <cell r="F111" t="str">
            <v>Spare</v>
          </cell>
          <cell r="G111" t="str">
            <v>Spare</v>
          </cell>
          <cell r="H111" t="str">
            <v>Spare</v>
          </cell>
          <cell r="I111" t="str">
            <v>Spare</v>
          </cell>
          <cell r="J111" t="str">
            <v>Spare</v>
          </cell>
          <cell r="K111" t="str">
            <v>Spare</v>
          </cell>
        </row>
        <row r="112">
          <cell r="C112">
            <v>410</v>
          </cell>
          <cell r="D112" t="str">
            <v>Spare</v>
          </cell>
          <cell r="E112" t="str">
            <v>Spare</v>
          </cell>
          <cell r="F112" t="str">
            <v>Spare</v>
          </cell>
          <cell r="G112" t="str">
            <v>Spare</v>
          </cell>
          <cell r="H112" t="str">
            <v>Spare</v>
          </cell>
          <cell r="I112" t="str">
            <v>Spare</v>
          </cell>
          <cell r="J112" t="str">
            <v>Spare</v>
          </cell>
          <cell r="K112" t="str">
            <v>Spare</v>
          </cell>
        </row>
        <row r="113">
          <cell r="C113">
            <v>411</v>
          </cell>
          <cell r="D113" t="str">
            <v>Spare</v>
          </cell>
          <cell r="E113" t="str">
            <v>Spare</v>
          </cell>
          <cell r="F113" t="str">
            <v>Spare</v>
          </cell>
          <cell r="G113" t="str">
            <v>Spare</v>
          </cell>
          <cell r="H113" t="str">
            <v>Spare</v>
          </cell>
          <cell r="I113" t="str">
            <v>Spare</v>
          </cell>
          <cell r="J113" t="str">
            <v>Spare</v>
          </cell>
          <cell r="K113" t="str">
            <v>Spare</v>
          </cell>
        </row>
        <row r="114">
          <cell r="C114">
            <v>412</v>
          </cell>
          <cell r="D114" t="str">
            <v>Spare</v>
          </cell>
          <cell r="E114" t="str">
            <v>Spare</v>
          </cell>
          <cell r="F114" t="str">
            <v>Spare</v>
          </cell>
          <cell r="G114" t="str">
            <v>Spare</v>
          </cell>
          <cell r="H114" t="str">
            <v>Spare</v>
          </cell>
          <cell r="I114" t="str">
            <v>Spare</v>
          </cell>
          <cell r="J114" t="str">
            <v>Spare</v>
          </cell>
          <cell r="K114" t="str">
            <v>Spare</v>
          </cell>
        </row>
        <row r="115">
          <cell r="C115">
            <v>413</v>
          </cell>
          <cell r="D115" t="str">
            <v>Spare</v>
          </cell>
          <cell r="E115" t="str">
            <v>Spare</v>
          </cell>
          <cell r="F115" t="str">
            <v>Spare</v>
          </cell>
          <cell r="G115" t="str">
            <v>Spare</v>
          </cell>
          <cell r="H115" t="str">
            <v>Spare</v>
          </cell>
          <cell r="I115" t="str">
            <v>Spare</v>
          </cell>
          <cell r="J115" t="str">
            <v>Spare</v>
          </cell>
          <cell r="K115" t="str">
            <v>Spare</v>
          </cell>
        </row>
        <row r="116">
          <cell r="C116">
            <v>414</v>
          </cell>
          <cell r="D116" t="str">
            <v>Spare</v>
          </cell>
          <cell r="E116" t="str">
            <v>Spare</v>
          </cell>
          <cell r="F116" t="str">
            <v>Spare</v>
          </cell>
          <cell r="G116" t="str">
            <v>Spare</v>
          </cell>
          <cell r="H116" t="str">
            <v>Spare</v>
          </cell>
          <cell r="I116" t="str">
            <v>Spare</v>
          </cell>
          <cell r="J116" t="str">
            <v>Spare</v>
          </cell>
          <cell r="K116" t="str">
            <v>Spare</v>
          </cell>
        </row>
        <row r="117">
          <cell r="C117">
            <v>415</v>
          </cell>
          <cell r="D117" t="str">
            <v>Spare</v>
          </cell>
          <cell r="E117" t="str">
            <v>Spare</v>
          </cell>
          <cell r="F117" t="str">
            <v>Spare</v>
          </cell>
          <cell r="G117" t="str">
            <v>Spare</v>
          </cell>
          <cell r="H117" t="str">
            <v>Spare</v>
          </cell>
          <cell r="I117" t="str">
            <v>Spare</v>
          </cell>
          <cell r="J117" t="str">
            <v>Spare</v>
          </cell>
          <cell r="K117" t="str">
            <v>Spare</v>
          </cell>
        </row>
        <row r="118">
          <cell r="C118">
            <v>416</v>
          </cell>
          <cell r="D118" t="str">
            <v>Spare</v>
          </cell>
          <cell r="E118" t="str">
            <v>Spare</v>
          </cell>
          <cell r="F118" t="str">
            <v>Spare</v>
          </cell>
          <cell r="G118" t="str">
            <v>Spare</v>
          </cell>
          <cell r="H118" t="str">
            <v>Spare</v>
          </cell>
          <cell r="I118" t="str">
            <v>Spare</v>
          </cell>
          <cell r="J118" t="str">
            <v>Spare</v>
          </cell>
          <cell r="K118" t="str">
            <v>Spare</v>
          </cell>
        </row>
        <row r="119">
          <cell r="C119">
            <v>417</v>
          </cell>
          <cell r="D119" t="str">
            <v>Spare</v>
          </cell>
          <cell r="E119" t="str">
            <v>Spare</v>
          </cell>
          <cell r="F119" t="str">
            <v>Spare</v>
          </cell>
          <cell r="G119" t="str">
            <v>Spare</v>
          </cell>
          <cell r="H119" t="str">
            <v>Spare</v>
          </cell>
          <cell r="I119" t="str">
            <v>Spare</v>
          </cell>
          <cell r="J119" t="str">
            <v>Spare</v>
          </cell>
          <cell r="K119" t="str">
            <v>Spare</v>
          </cell>
        </row>
        <row r="120">
          <cell r="C120">
            <v>418</v>
          </cell>
          <cell r="D120" t="str">
            <v>Spare</v>
          </cell>
          <cell r="E120" t="str">
            <v>Spare</v>
          </cell>
          <cell r="F120" t="str">
            <v>Spare</v>
          </cell>
          <cell r="G120" t="str">
            <v>Spare</v>
          </cell>
          <cell r="H120" t="str">
            <v>Spare</v>
          </cell>
          <cell r="I120" t="str">
            <v>Spare</v>
          </cell>
          <cell r="J120" t="str">
            <v>Spare</v>
          </cell>
          <cell r="K120" t="str">
            <v>Spare</v>
          </cell>
        </row>
        <row r="121">
          <cell r="C121">
            <v>419</v>
          </cell>
          <cell r="D121" t="str">
            <v>Spare</v>
          </cell>
          <cell r="E121" t="str">
            <v>Spare</v>
          </cell>
          <cell r="F121" t="str">
            <v>Spare</v>
          </cell>
          <cell r="G121" t="str">
            <v>Spare</v>
          </cell>
          <cell r="H121" t="str">
            <v>Spare</v>
          </cell>
          <cell r="I121" t="str">
            <v>Spare</v>
          </cell>
          <cell r="J121" t="str">
            <v>Spare</v>
          </cell>
          <cell r="K121" t="str">
            <v>Spare</v>
          </cell>
        </row>
        <row r="122">
          <cell r="C122">
            <v>420</v>
          </cell>
          <cell r="D122" t="str">
            <v>Spare</v>
          </cell>
          <cell r="E122" t="str">
            <v>Spare</v>
          </cell>
          <cell r="F122" t="str">
            <v>Spare</v>
          </cell>
          <cell r="G122" t="str">
            <v>Spare</v>
          </cell>
          <cell r="H122" t="str">
            <v>Spare</v>
          </cell>
          <cell r="I122" t="str">
            <v>Spare</v>
          </cell>
          <cell r="J122" t="str">
            <v>Spare</v>
          </cell>
          <cell r="K122" t="str">
            <v>Spare</v>
          </cell>
        </row>
        <row r="123">
          <cell r="C123">
            <v>421</v>
          </cell>
          <cell r="D123" t="str">
            <v>Spare</v>
          </cell>
          <cell r="E123" t="str">
            <v>Spare</v>
          </cell>
          <cell r="F123" t="str">
            <v>Spare</v>
          </cell>
          <cell r="G123" t="str">
            <v>Spare</v>
          </cell>
          <cell r="H123" t="str">
            <v>Spare</v>
          </cell>
          <cell r="I123" t="str">
            <v>Spare</v>
          </cell>
          <cell r="J123" t="str">
            <v>Spare</v>
          </cell>
          <cell r="K123" t="str">
            <v>Spare</v>
          </cell>
        </row>
        <row r="124">
          <cell r="C124">
            <v>422</v>
          </cell>
          <cell r="D124" t="str">
            <v>Spare</v>
          </cell>
          <cell r="E124" t="str">
            <v>Spare</v>
          </cell>
          <cell r="F124" t="str">
            <v>Spare</v>
          </cell>
          <cell r="G124" t="str">
            <v>Spare</v>
          </cell>
          <cell r="H124" t="str">
            <v>Spare</v>
          </cell>
          <cell r="I124" t="str">
            <v>Spare</v>
          </cell>
          <cell r="J124" t="str">
            <v>Spare</v>
          </cell>
          <cell r="K124" t="str">
            <v>Spare</v>
          </cell>
        </row>
        <row r="125">
          <cell r="C125">
            <v>423</v>
          </cell>
          <cell r="D125" t="str">
            <v>Spare</v>
          </cell>
          <cell r="E125" t="str">
            <v>Spare</v>
          </cell>
          <cell r="F125" t="str">
            <v>Spare</v>
          </cell>
          <cell r="G125" t="str">
            <v>Spare</v>
          </cell>
          <cell r="H125" t="str">
            <v>Spare</v>
          </cell>
          <cell r="I125" t="str">
            <v>Spare</v>
          </cell>
          <cell r="J125" t="str">
            <v>Spare</v>
          </cell>
          <cell r="K125" t="str">
            <v>Spare</v>
          </cell>
        </row>
        <row r="126">
          <cell r="C126">
            <v>424</v>
          </cell>
          <cell r="D126" t="str">
            <v>Spare</v>
          </cell>
          <cell r="E126" t="str">
            <v>Spare</v>
          </cell>
          <cell r="F126" t="str">
            <v>Spare</v>
          </cell>
          <cell r="G126" t="str">
            <v>Spare</v>
          </cell>
          <cell r="H126" t="str">
            <v>Spare</v>
          </cell>
          <cell r="I126" t="str">
            <v>Spare</v>
          </cell>
          <cell r="J126" t="str">
            <v>Spare</v>
          </cell>
          <cell r="K126" t="str">
            <v>Spare</v>
          </cell>
        </row>
        <row r="127">
          <cell r="C127">
            <v>425</v>
          </cell>
          <cell r="D127" t="str">
            <v>Spare</v>
          </cell>
          <cell r="E127" t="str">
            <v>Spare</v>
          </cell>
          <cell r="F127" t="str">
            <v>Spare</v>
          </cell>
          <cell r="G127" t="str">
            <v>Spare</v>
          </cell>
          <cell r="H127" t="str">
            <v>Spare</v>
          </cell>
          <cell r="I127" t="str">
            <v>Spare</v>
          </cell>
          <cell r="J127" t="str">
            <v>Spare</v>
          </cell>
          <cell r="K127" t="str">
            <v>Spare</v>
          </cell>
        </row>
        <row r="128">
          <cell r="C128">
            <v>426</v>
          </cell>
          <cell r="D128" t="str">
            <v>Spare</v>
          </cell>
          <cell r="E128" t="str">
            <v>Spare</v>
          </cell>
          <cell r="F128" t="str">
            <v>Spare</v>
          </cell>
          <cell r="G128" t="str">
            <v>Spare</v>
          </cell>
          <cell r="H128" t="str">
            <v>Spare</v>
          </cell>
          <cell r="I128" t="str">
            <v>Spare</v>
          </cell>
          <cell r="J128" t="str">
            <v>Spare</v>
          </cell>
          <cell r="K128" t="str">
            <v>Spare</v>
          </cell>
        </row>
        <row r="129">
          <cell r="C129">
            <v>427</v>
          </cell>
          <cell r="D129" t="str">
            <v>Spare</v>
          </cell>
          <cell r="E129" t="str">
            <v>Spare</v>
          </cell>
          <cell r="F129" t="str">
            <v>Spare</v>
          </cell>
          <cell r="G129" t="str">
            <v>Spare</v>
          </cell>
          <cell r="H129" t="str">
            <v>Spare</v>
          </cell>
          <cell r="I129" t="str">
            <v>Spare</v>
          </cell>
          <cell r="J129" t="str">
            <v>Spare</v>
          </cell>
          <cell r="K129" t="str">
            <v>Spare</v>
          </cell>
        </row>
        <row r="130">
          <cell r="C130">
            <v>428</v>
          </cell>
          <cell r="D130" t="str">
            <v>Spare</v>
          </cell>
          <cell r="E130" t="str">
            <v>Spare</v>
          </cell>
          <cell r="F130" t="str">
            <v>Spare</v>
          </cell>
          <cell r="G130" t="str">
            <v>Spare</v>
          </cell>
          <cell r="H130" t="str">
            <v>Spare</v>
          </cell>
          <cell r="I130" t="str">
            <v>Spare</v>
          </cell>
          <cell r="J130" t="str">
            <v>Spare</v>
          </cell>
          <cell r="K130" t="str">
            <v>Spare</v>
          </cell>
        </row>
        <row r="131">
          <cell r="C131">
            <v>429</v>
          </cell>
          <cell r="D131" t="str">
            <v>Spare</v>
          </cell>
          <cell r="E131" t="str">
            <v>Spare</v>
          </cell>
          <cell r="F131" t="str">
            <v>Spare</v>
          </cell>
          <cell r="G131" t="str">
            <v>Spare</v>
          </cell>
          <cell r="H131" t="str">
            <v>Spare</v>
          </cell>
          <cell r="I131" t="str">
            <v>Spare</v>
          </cell>
          <cell r="J131" t="str">
            <v>Spare</v>
          </cell>
          <cell r="K131" t="str">
            <v>Spare</v>
          </cell>
        </row>
        <row r="132">
          <cell r="C132">
            <v>430</v>
          </cell>
          <cell r="D132" t="str">
            <v>Spare</v>
          </cell>
          <cell r="E132" t="str">
            <v>Spare</v>
          </cell>
          <cell r="F132" t="str">
            <v>Spare</v>
          </cell>
          <cell r="G132" t="str">
            <v>Spare</v>
          </cell>
          <cell r="H132" t="str">
            <v>Spare</v>
          </cell>
          <cell r="I132" t="str">
            <v>Spare</v>
          </cell>
          <cell r="J132" t="str">
            <v>Spare</v>
          </cell>
          <cell r="K132" t="str">
            <v>Spare</v>
          </cell>
        </row>
        <row r="133">
          <cell r="C133">
            <v>431</v>
          </cell>
          <cell r="D133" t="str">
            <v>Spare</v>
          </cell>
          <cell r="E133" t="str">
            <v>Spare</v>
          </cell>
          <cell r="F133" t="str">
            <v>Spare</v>
          </cell>
          <cell r="G133" t="str">
            <v>Spare</v>
          </cell>
          <cell r="H133" t="str">
            <v>Spare</v>
          </cell>
          <cell r="I133" t="str">
            <v>Spare</v>
          </cell>
          <cell r="J133" t="str">
            <v>Spare</v>
          </cell>
          <cell r="K133" t="str">
            <v>Spare</v>
          </cell>
        </row>
        <row r="134">
          <cell r="C134">
            <v>432</v>
          </cell>
          <cell r="D134" t="str">
            <v>Spare</v>
          </cell>
          <cell r="E134" t="str">
            <v>Spare</v>
          </cell>
          <cell r="F134" t="str">
            <v>Spare</v>
          </cell>
          <cell r="G134" t="str">
            <v>Spare</v>
          </cell>
          <cell r="H134" t="str">
            <v>Spare</v>
          </cell>
          <cell r="I134" t="str">
            <v>Spare</v>
          </cell>
          <cell r="J134" t="str">
            <v>Spare</v>
          </cell>
          <cell r="K134" t="str">
            <v>Spare</v>
          </cell>
        </row>
        <row r="135">
          <cell r="C135">
            <v>433</v>
          </cell>
          <cell r="D135" t="str">
            <v>Spare</v>
          </cell>
          <cell r="E135" t="str">
            <v>Spare</v>
          </cell>
          <cell r="F135" t="str">
            <v>Spare</v>
          </cell>
          <cell r="G135" t="str">
            <v>Spare</v>
          </cell>
          <cell r="H135" t="str">
            <v>Spare</v>
          </cell>
          <cell r="I135" t="str">
            <v>Spare</v>
          </cell>
          <cell r="J135" t="str">
            <v>Spare</v>
          </cell>
          <cell r="K135" t="str">
            <v>Spare</v>
          </cell>
        </row>
        <row r="136">
          <cell r="C136">
            <v>434</v>
          </cell>
          <cell r="D136" t="str">
            <v>Spare</v>
          </cell>
          <cell r="E136" t="str">
            <v>Spare</v>
          </cell>
          <cell r="F136" t="str">
            <v>Spare</v>
          </cell>
          <cell r="G136" t="str">
            <v>Spare</v>
          </cell>
          <cell r="H136" t="str">
            <v>Spare</v>
          </cell>
          <cell r="I136" t="str">
            <v>Spare</v>
          </cell>
          <cell r="J136" t="str">
            <v>Spare</v>
          </cell>
          <cell r="K136" t="str">
            <v>Spare</v>
          </cell>
        </row>
        <row r="137">
          <cell r="C137">
            <v>435</v>
          </cell>
          <cell r="D137" t="str">
            <v>Spare</v>
          </cell>
          <cell r="E137" t="str">
            <v>Spare</v>
          </cell>
          <cell r="F137" t="str">
            <v>Spare</v>
          </cell>
          <cell r="G137" t="str">
            <v>Spare</v>
          </cell>
          <cell r="H137" t="str">
            <v>Spare</v>
          </cell>
          <cell r="I137" t="str">
            <v>Spare</v>
          </cell>
          <cell r="J137" t="str">
            <v>Spare</v>
          </cell>
          <cell r="K137" t="str">
            <v>Spare</v>
          </cell>
        </row>
        <row r="138">
          <cell r="C138">
            <v>436</v>
          </cell>
          <cell r="D138" t="str">
            <v>Spare</v>
          </cell>
          <cell r="E138" t="str">
            <v>Spare</v>
          </cell>
          <cell r="F138" t="str">
            <v>Spare</v>
          </cell>
          <cell r="G138" t="str">
            <v>Spare</v>
          </cell>
          <cell r="H138" t="str">
            <v>Spare</v>
          </cell>
          <cell r="I138" t="str">
            <v>Spare</v>
          </cell>
          <cell r="J138" t="str">
            <v>Spare</v>
          </cell>
          <cell r="K138" t="str">
            <v>Spare</v>
          </cell>
        </row>
        <row r="139">
          <cell r="C139">
            <v>437</v>
          </cell>
          <cell r="D139" t="str">
            <v>Spare</v>
          </cell>
          <cell r="E139" t="str">
            <v>Spare</v>
          </cell>
          <cell r="F139" t="str">
            <v>Spare</v>
          </cell>
          <cell r="G139" t="str">
            <v>Spare</v>
          </cell>
          <cell r="H139" t="str">
            <v>Spare</v>
          </cell>
          <cell r="I139" t="str">
            <v>Spare</v>
          </cell>
          <cell r="J139" t="str">
            <v>Spare</v>
          </cell>
          <cell r="K139" t="str">
            <v>Spare</v>
          </cell>
        </row>
        <row r="140">
          <cell r="C140">
            <v>438</v>
          </cell>
          <cell r="D140" t="str">
            <v>Spare</v>
          </cell>
          <cell r="E140" t="str">
            <v>Spare</v>
          </cell>
          <cell r="F140" t="str">
            <v>Spare</v>
          </cell>
          <cell r="G140" t="str">
            <v>Spare</v>
          </cell>
          <cell r="H140" t="str">
            <v>Spare</v>
          </cell>
          <cell r="I140" t="str">
            <v>Spare</v>
          </cell>
          <cell r="J140" t="str">
            <v>Spare</v>
          </cell>
          <cell r="K140" t="str">
            <v>Spare</v>
          </cell>
        </row>
        <row r="141">
          <cell r="C141">
            <v>439</v>
          </cell>
          <cell r="D141" t="str">
            <v>Spare</v>
          </cell>
          <cell r="E141" t="str">
            <v>Spare</v>
          </cell>
          <cell r="F141" t="str">
            <v>Spare</v>
          </cell>
          <cell r="G141" t="str">
            <v>Spare</v>
          </cell>
          <cell r="H141" t="str">
            <v>Spare</v>
          </cell>
          <cell r="I141" t="str">
            <v>Spare</v>
          </cell>
          <cell r="J141" t="str">
            <v>Spare</v>
          </cell>
          <cell r="K141" t="str">
            <v>Spare</v>
          </cell>
        </row>
        <row r="142">
          <cell r="C142">
            <v>440</v>
          </cell>
          <cell r="D142" t="str">
            <v>Spare</v>
          </cell>
          <cell r="E142" t="str">
            <v>Spare</v>
          </cell>
          <cell r="F142" t="str">
            <v>Spare</v>
          </cell>
          <cell r="G142" t="str">
            <v>Spare</v>
          </cell>
          <cell r="H142" t="str">
            <v>Spare</v>
          </cell>
          <cell r="I142" t="str">
            <v>Spare</v>
          </cell>
          <cell r="J142" t="str">
            <v>Spare</v>
          </cell>
          <cell r="K142" t="str">
            <v>Spare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5E74-6EDA-4433-BD1A-94816644AA14}">
  <dimension ref="C2:K54"/>
  <sheetViews>
    <sheetView zoomScale="75" zoomScaleNormal="75" workbookViewId="0">
      <selection activeCell="O25" sqref="O25"/>
    </sheetView>
  </sheetViews>
  <sheetFormatPr defaultRowHeight="14.5" x14ac:dyDescent="0.35"/>
  <cols>
    <col min="6" max="6" width="12.81640625" customWidth="1"/>
    <col min="7" max="7" width="11.90625" customWidth="1"/>
    <col min="8" max="8" width="13.36328125" bestFit="1" customWidth="1"/>
    <col min="11" max="11" width="12.54296875" customWidth="1"/>
  </cols>
  <sheetData>
    <row r="2" spans="3:11" x14ac:dyDescent="0.35">
      <c r="C2" s="21" t="s">
        <v>112</v>
      </c>
      <c r="D2" s="21" t="s">
        <v>100</v>
      </c>
      <c r="E2" s="21" t="s">
        <v>113</v>
      </c>
      <c r="F2" s="21" t="s">
        <v>1</v>
      </c>
      <c r="G2" s="21" t="s">
        <v>104</v>
      </c>
      <c r="H2" s="21" t="s">
        <v>114</v>
      </c>
      <c r="I2" s="21" t="s">
        <v>103</v>
      </c>
      <c r="J2" s="22" t="s">
        <v>116</v>
      </c>
      <c r="K2" s="22" t="s">
        <v>115</v>
      </c>
    </row>
    <row r="3" spans="3:11" x14ac:dyDescent="0.35">
      <c r="C3" s="3">
        <v>1</v>
      </c>
      <c r="D3" s="19">
        <v>122</v>
      </c>
      <c r="E3" s="3" t="s">
        <v>17</v>
      </c>
      <c r="F3" s="3" t="s">
        <v>91</v>
      </c>
      <c r="G3" s="4">
        <v>2.7430555555555555E-2</v>
      </c>
      <c r="H3" s="4" t="s">
        <v>13</v>
      </c>
      <c r="I3" s="4" t="s">
        <v>101</v>
      </c>
      <c r="J3" s="20">
        <v>6.2453703703703706E-2</v>
      </c>
      <c r="K3" s="4">
        <v>3.502314814814815E-2</v>
      </c>
    </row>
    <row r="4" spans="3:11" x14ac:dyDescent="0.35">
      <c r="C4" s="3">
        <f>+C3+1</f>
        <v>2</v>
      </c>
      <c r="D4" s="19">
        <v>131</v>
      </c>
      <c r="E4" s="3" t="s">
        <v>40</v>
      </c>
      <c r="F4" s="3" t="s">
        <v>41</v>
      </c>
      <c r="G4" s="4">
        <v>2.222222222222222E-2</v>
      </c>
      <c r="H4" s="4" t="s">
        <v>42</v>
      </c>
      <c r="I4" s="4" t="s">
        <v>101</v>
      </c>
      <c r="J4" s="20">
        <v>6.4710648148148142E-2</v>
      </c>
      <c r="K4" s="4">
        <v>4.2488425925925923E-2</v>
      </c>
    </row>
    <row r="5" spans="3:11" x14ac:dyDescent="0.35">
      <c r="C5" s="3">
        <f t="shared" ref="C5:C54" si="0">+C4+1</f>
        <v>3</v>
      </c>
      <c r="D5" s="19">
        <v>121</v>
      </c>
      <c r="E5" s="3" t="s">
        <v>17</v>
      </c>
      <c r="F5" s="3" t="s">
        <v>18</v>
      </c>
      <c r="G5" s="4">
        <v>1.8055555555555554E-2</v>
      </c>
      <c r="H5" s="4" t="s">
        <v>13</v>
      </c>
      <c r="I5" s="4" t="s">
        <v>101</v>
      </c>
      <c r="J5" s="20">
        <v>6.0914351851851851E-2</v>
      </c>
      <c r="K5" s="4">
        <v>4.2858796296296298E-2</v>
      </c>
    </row>
    <row r="6" spans="3:11" x14ac:dyDescent="0.35">
      <c r="C6" s="3">
        <f t="shared" si="0"/>
        <v>4</v>
      </c>
      <c r="D6" s="19">
        <v>133</v>
      </c>
      <c r="E6" s="3" t="s">
        <v>12</v>
      </c>
      <c r="F6" s="3" t="s">
        <v>5</v>
      </c>
      <c r="G6" s="4">
        <v>1.8055555555555554E-2</v>
      </c>
      <c r="H6" s="4" t="s">
        <v>13</v>
      </c>
      <c r="I6" s="4" t="s">
        <v>101</v>
      </c>
      <c r="J6" s="20">
        <v>6.2905092592592596E-2</v>
      </c>
      <c r="K6" s="4">
        <v>4.4849537037037042E-2</v>
      </c>
    </row>
    <row r="7" spans="3:11" x14ac:dyDescent="0.35">
      <c r="C7" s="3">
        <f t="shared" si="0"/>
        <v>5</v>
      </c>
      <c r="D7" s="19">
        <v>137</v>
      </c>
      <c r="E7" s="3" t="s">
        <v>81</v>
      </c>
      <c r="F7" s="3" t="s">
        <v>82</v>
      </c>
      <c r="G7" s="4">
        <v>1.6319444444444442E-2</v>
      </c>
      <c r="H7" s="4" t="s">
        <v>13</v>
      </c>
      <c r="I7" s="4" t="s">
        <v>101</v>
      </c>
      <c r="J7" s="20">
        <v>6.1388888888888889E-2</v>
      </c>
      <c r="K7" s="4">
        <v>4.5069444444444447E-2</v>
      </c>
    </row>
    <row r="8" spans="3:11" x14ac:dyDescent="0.35">
      <c r="C8" s="3">
        <f t="shared" si="0"/>
        <v>6</v>
      </c>
      <c r="D8" s="19">
        <v>104</v>
      </c>
      <c r="E8" s="3" t="s">
        <v>86</v>
      </c>
      <c r="F8" s="3" t="s">
        <v>87</v>
      </c>
      <c r="G8" s="4">
        <v>1.8749999999999999E-2</v>
      </c>
      <c r="H8" s="4" t="s">
        <v>42</v>
      </c>
      <c r="I8" s="4" t="s">
        <v>101</v>
      </c>
      <c r="J8" s="20">
        <v>6.4814814814814811E-2</v>
      </c>
      <c r="K8" s="4">
        <v>4.6064814814814808E-2</v>
      </c>
    </row>
    <row r="9" spans="3:11" x14ac:dyDescent="0.35">
      <c r="C9" s="3">
        <f t="shared" si="0"/>
        <v>7</v>
      </c>
      <c r="D9" s="19">
        <v>109</v>
      </c>
      <c r="E9" s="3" t="s">
        <v>32</v>
      </c>
      <c r="F9" s="3" t="s">
        <v>33</v>
      </c>
      <c r="G9" s="4">
        <v>1.7708333333333333E-2</v>
      </c>
      <c r="H9" s="4" t="s">
        <v>13</v>
      </c>
      <c r="I9" s="4" t="s">
        <v>101</v>
      </c>
      <c r="J9" s="20">
        <v>6.385416666666667E-2</v>
      </c>
      <c r="K9" s="4">
        <v>4.6145833333333337E-2</v>
      </c>
    </row>
    <row r="10" spans="3:11" x14ac:dyDescent="0.35">
      <c r="C10" s="3">
        <f t="shared" si="0"/>
        <v>8</v>
      </c>
      <c r="D10" s="19">
        <v>118</v>
      </c>
      <c r="E10" s="3" t="s">
        <v>69</v>
      </c>
      <c r="F10" s="3" t="s">
        <v>31</v>
      </c>
      <c r="G10" s="4">
        <v>1.2152777777777776E-2</v>
      </c>
      <c r="H10" s="4" t="s">
        <v>13</v>
      </c>
      <c r="I10" s="4" t="s">
        <v>101</v>
      </c>
      <c r="J10" s="20">
        <v>5.9467592592592593E-2</v>
      </c>
      <c r="K10" s="4">
        <v>4.7314814814814816E-2</v>
      </c>
    </row>
    <row r="11" spans="3:11" x14ac:dyDescent="0.35">
      <c r="C11" s="3">
        <f t="shared" si="0"/>
        <v>9</v>
      </c>
      <c r="D11" s="19">
        <v>119</v>
      </c>
      <c r="E11" s="3" t="s">
        <v>51</v>
      </c>
      <c r="F11" s="3" t="s">
        <v>39</v>
      </c>
      <c r="G11" s="4">
        <v>1.5624999999999998E-2</v>
      </c>
      <c r="H11" s="4" t="s">
        <v>13</v>
      </c>
      <c r="I11" s="4" t="s">
        <v>101</v>
      </c>
      <c r="J11" s="20">
        <v>6.5567129629629628E-2</v>
      </c>
      <c r="K11" s="4">
        <v>4.9942129629629628E-2</v>
      </c>
    </row>
    <row r="12" spans="3:11" x14ac:dyDescent="0.35">
      <c r="C12" s="3">
        <f t="shared" si="0"/>
        <v>10</v>
      </c>
      <c r="D12" s="19">
        <v>144</v>
      </c>
      <c r="E12" s="3" t="s">
        <v>65</v>
      </c>
      <c r="F12" s="3" t="s">
        <v>66</v>
      </c>
      <c r="G12" s="4">
        <v>1.0069444444444443E-2</v>
      </c>
      <c r="H12" s="4" t="s">
        <v>64</v>
      </c>
      <c r="I12" s="4" t="s">
        <v>101</v>
      </c>
      <c r="J12" s="20">
        <v>6.206018518518519E-2</v>
      </c>
      <c r="K12" s="4">
        <v>5.1990740740740747E-2</v>
      </c>
    </row>
    <row r="13" spans="3:11" x14ac:dyDescent="0.35">
      <c r="C13" s="3">
        <f t="shared" si="0"/>
        <v>11</v>
      </c>
      <c r="D13" s="19">
        <v>114</v>
      </c>
      <c r="E13" s="3" t="s">
        <v>67</v>
      </c>
      <c r="F13" s="3" t="s">
        <v>68</v>
      </c>
      <c r="G13" s="4">
        <v>9.7222222222222224E-3</v>
      </c>
      <c r="H13" s="4" t="s">
        <v>64</v>
      </c>
      <c r="I13" s="4" t="s">
        <v>101</v>
      </c>
      <c r="J13" s="20">
        <v>6.3379629629629633E-2</v>
      </c>
      <c r="K13" s="4">
        <v>5.3657407407407411E-2</v>
      </c>
    </row>
    <row r="14" spans="3:11" x14ac:dyDescent="0.35">
      <c r="C14" s="3">
        <f t="shared" si="0"/>
        <v>12</v>
      </c>
      <c r="D14" s="19">
        <v>103</v>
      </c>
      <c r="E14" s="3" t="s">
        <v>23</v>
      </c>
      <c r="F14" s="3" t="s">
        <v>24</v>
      </c>
      <c r="G14" s="4">
        <v>2.0833333333333329E-3</v>
      </c>
      <c r="H14" s="4" t="s">
        <v>25</v>
      </c>
      <c r="I14" s="4" t="s">
        <v>101</v>
      </c>
      <c r="J14" s="20">
        <v>6.1331018518518521E-2</v>
      </c>
      <c r="K14" s="4">
        <v>5.9247685185185188E-2</v>
      </c>
    </row>
    <row r="15" spans="3:11" x14ac:dyDescent="0.35">
      <c r="C15" s="3">
        <f t="shared" si="0"/>
        <v>13</v>
      </c>
      <c r="D15" s="19">
        <v>110</v>
      </c>
      <c r="E15" s="3" t="s">
        <v>58</v>
      </c>
      <c r="F15" s="3" t="s">
        <v>59</v>
      </c>
      <c r="G15" s="4">
        <v>2.4305555555555539E-3</v>
      </c>
      <c r="H15" s="4" t="s">
        <v>25</v>
      </c>
      <c r="I15" s="4" t="s">
        <v>101</v>
      </c>
      <c r="J15" s="20">
        <v>6.3923611111111112E-2</v>
      </c>
      <c r="K15" s="4">
        <v>6.1493055555555558E-2</v>
      </c>
    </row>
    <row r="16" spans="3:11" x14ac:dyDescent="0.35">
      <c r="C16" s="3">
        <f t="shared" si="0"/>
        <v>14</v>
      </c>
      <c r="D16" s="19">
        <v>132</v>
      </c>
      <c r="E16" s="3" t="s">
        <v>12</v>
      </c>
      <c r="F16" s="3" t="s">
        <v>62</v>
      </c>
      <c r="G16" s="4">
        <v>3.8194444444444413E-3</v>
      </c>
      <c r="H16" s="4" t="s">
        <v>63</v>
      </c>
      <c r="I16" s="4" t="s">
        <v>101</v>
      </c>
      <c r="J16" s="20">
        <v>7.1122685185185178E-2</v>
      </c>
      <c r="K16" s="4">
        <v>6.7303240740740733E-2</v>
      </c>
    </row>
    <row r="18" spans="3:11" x14ac:dyDescent="0.35">
      <c r="C18" s="21" t="s">
        <v>112</v>
      </c>
      <c r="D18" s="21" t="s">
        <v>100</v>
      </c>
      <c r="E18" s="21" t="s">
        <v>113</v>
      </c>
      <c r="F18" s="21" t="s">
        <v>1</v>
      </c>
      <c r="G18" s="21" t="s">
        <v>104</v>
      </c>
      <c r="H18" s="21" t="s">
        <v>114</v>
      </c>
      <c r="I18" s="21" t="s">
        <v>103</v>
      </c>
      <c r="J18" s="22" t="s">
        <v>116</v>
      </c>
      <c r="K18" s="22" t="s">
        <v>115</v>
      </c>
    </row>
    <row r="19" spans="3:11" x14ac:dyDescent="0.35">
      <c r="C19" s="3">
        <v>1</v>
      </c>
      <c r="D19" s="19">
        <v>138</v>
      </c>
      <c r="E19" s="3" t="s">
        <v>30</v>
      </c>
      <c r="F19" s="3" t="s">
        <v>31</v>
      </c>
      <c r="G19" s="4">
        <v>3.0555555555555555E-2</v>
      </c>
      <c r="H19" s="4" t="s">
        <v>8</v>
      </c>
      <c r="I19" s="4" t="s">
        <v>102</v>
      </c>
      <c r="J19" s="20">
        <v>6.1805555555555558E-2</v>
      </c>
      <c r="K19" s="4">
        <v>3.125E-2</v>
      </c>
    </row>
    <row r="20" spans="3:11" x14ac:dyDescent="0.35">
      <c r="C20" s="3">
        <f t="shared" si="0"/>
        <v>2</v>
      </c>
      <c r="D20" s="19">
        <v>111</v>
      </c>
      <c r="E20" s="3" t="s">
        <v>38</v>
      </c>
      <c r="F20" s="3" t="s">
        <v>39</v>
      </c>
      <c r="G20" s="4">
        <v>3.0555555555555555E-2</v>
      </c>
      <c r="H20" s="4" t="s">
        <v>16</v>
      </c>
      <c r="I20" s="4" t="s">
        <v>102</v>
      </c>
      <c r="J20" s="20">
        <v>6.267361111111111E-2</v>
      </c>
      <c r="K20" s="4">
        <v>3.2118055555555552E-2</v>
      </c>
    </row>
    <row r="21" spans="3:11" x14ac:dyDescent="0.35">
      <c r="C21" s="3">
        <f t="shared" si="0"/>
        <v>3</v>
      </c>
      <c r="D21" s="19">
        <v>129</v>
      </c>
      <c r="E21" s="3" t="s">
        <v>45</v>
      </c>
      <c r="F21" s="3" t="s">
        <v>46</v>
      </c>
      <c r="G21" s="4">
        <v>2.9166666666666667E-2</v>
      </c>
      <c r="H21" s="4" t="s">
        <v>11</v>
      </c>
      <c r="I21" s="4" t="s">
        <v>102</v>
      </c>
      <c r="J21" s="20">
        <v>6.159722222222222E-2</v>
      </c>
      <c r="K21" s="4">
        <v>3.2430555555555553E-2</v>
      </c>
    </row>
    <row r="22" spans="3:11" x14ac:dyDescent="0.35">
      <c r="C22" s="3">
        <f t="shared" si="0"/>
        <v>4</v>
      </c>
      <c r="D22" s="19">
        <v>107</v>
      </c>
      <c r="E22" s="3" t="s">
        <v>6</v>
      </c>
      <c r="F22" s="3" t="s">
        <v>7</v>
      </c>
      <c r="G22" s="4">
        <v>2.9166666666666667E-2</v>
      </c>
      <c r="H22" s="4" t="s">
        <v>8</v>
      </c>
      <c r="I22" s="4" t="s">
        <v>102</v>
      </c>
      <c r="J22" s="20">
        <v>6.173611111111111E-2</v>
      </c>
      <c r="K22" s="4">
        <v>3.2569444444444443E-2</v>
      </c>
    </row>
    <row r="23" spans="3:11" x14ac:dyDescent="0.35">
      <c r="C23" s="3">
        <f t="shared" si="0"/>
        <v>5</v>
      </c>
      <c r="D23" s="19">
        <v>125</v>
      </c>
      <c r="E23" s="3" t="s">
        <v>43</v>
      </c>
      <c r="F23" s="3" t="s">
        <v>90</v>
      </c>
      <c r="G23" s="4">
        <v>2.8472222222222222E-2</v>
      </c>
      <c r="H23" s="4" t="s">
        <v>16</v>
      </c>
      <c r="I23" s="4" t="s">
        <v>102</v>
      </c>
      <c r="J23" s="20">
        <v>6.1539351851851852E-2</v>
      </c>
      <c r="K23" s="4">
        <v>3.3067129629629627E-2</v>
      </c>
    </row>
    <row r="24" spans="3:11" x14ac:dyDescent="0.35">
      <c r="C24" s="3">
        <f t="shared" si="0"/>
        <v>6</v>
      </c>
      <c r="D24" s="19">
        <v>105</v>
      </c>
      <c r="E24" s="3" t="s">
        <v>60</v>
      </c>
      <c r="F24" s="3" t="s">
        <v>61</v>
      </c>
      <c r="G24" s="4">
        <v>2.7430555555555555E-2</v>
      </c>
      <c r="H24" s="4" t="s">
        <v>8</v>
      </c>
      <c r="I24" s="4" t="s">
        <v>102</v>
      </c>
      <c r="J24" s="20">
        <v>6.1111111111111116E-2</v>
      </c>
      <c r="K24" s="4">
        <v>3.3680555555555561E-2</v>
      </c>
    </row>
    <row r="25" spans="3:11" x14ac:dyDescent="0.35">
      <c r="C25" s="3">
        <f t="shared" si="0"/>
        <v>7</v>
      </c>
      <c r="D25" s="19">
        <v>139</v>
      </c>
      <c r="E25" s="3" t="s">
        <v>21</v>
      </c>
      <c r="F25" s="3" t="s">
        <v>22</v>
      </c>
      <c r="G25" s="4">
        <v>2.7430555555555555E-2</v>
      </c>
      <c r="H25" s="4" t="s">
        <v>8</v>
      </c>
      <c r="I25" s="4" t="s">
        <v>102</v>
      </c>
      <c r="J25" s="20">
        <v>6.2048611111111117E-2</v>
      </c>
      <c r="K25" s="4">
        <v>3.4618055555555562E-2</v>
      </c>
    </row>
    <row r="26" spans="3:11" x14ac:dyDescent="0.35">
      <c r="C26" s="3">
        <f t="shared" si="0"/>
        <v>8</v>
      </c>
      <c r="D26" s="19">
        <v>150</v>
      </c>
      <c r="E26" s="3" t="s">
        <v>77</v>
      </c>
      <c r="F26" s="3" t="s">
        <v>78</v>
      </c>
      <c r="G26" s="4">
        <v>2.7777777777777776E-2</v>
      </c>
      <c r="H26" s="4" t="s">
        <v>3</v>
      </c>
      <c r="I26" s="4" t="s">
        <v>102</v>
      </c>
      <c r="J26" s="20">
        <v>6.2511574074074081E-2</v>
      </c>
      <c r="K26" s="4">
        <v>3.4733796296296304E-2</v>
      </c>
    </row>
    <row r="27" spans="3:11" x14ac:dyDescent="0.35">
      <c r="C27" s="3">
        <f t="shared" si="0"/>
        <v>9</v>
      </c>
      <c r="D27" s="19">
        <v>130</v>
      </c>
      <c r="E27" s="3" t="s">
        <v>9</v>
      </c>
      <c r="F27" s="3" t="s">
        <v>10</v>
      </c>
      <c r="G27" s="4">
        <v>2.7777777777777776E-2</v>
      </c>
      <c r="H27" s="4" t="s">
        <v>11</v>
      </c>
      <c r="I27" s="4" t="s">
        <v>102</v>
      </c>
      <c r="J27" s="20">
        <v>6.3587962962962971E-2</v>
      </c>
      <c r="K27" s="4">
        <v>3.5810185185185195E-2</v>
      </c>
    </row>
    <row r="28" spans="3:11" x14ac:dyDescent="0.35">
      <c r="C28" s="3">
        <f t="shared" si="0"/>
        <v>10</v>
      </c>
      <c r="D28" s="19">
        <v>148</v>
      </c>
      <c r="E28" s="3" t="s">
        <v>4</v>
      </c>
      <c r="F28" s="3" t="s">
        <v>70</v>
      </c>
      <c r="G28" s="4">
        <v>2.6041666666666664E-2</v>
      </c>
      <c r="H28" s="4" t="s">
        <v>16</v>
      </c>
      <c r="I28" s="4" t="s">
        <v>102</v>
      </c>
      <c r="J28" s="20">
        <v>6.2002314814814809E-2</v>
      </c>
      <c r="K28" s="4">
        <v>3.5960648148148144E-2</v>
      </c>
    </row>
    <row r="29" spans="3:11" x14ac:dyDescent="0.35">
      <c r="C29" s="3">
        <f t="shared" si="0"/>
        <v>11</v>
      </c>
      <c r="D29" s="19">
        <v>145</v>
      </c>
      <c r="E29" s="3" t="s">
        <v>88</v>
      </c>
      <c r="F29" s="3" t="s">
        <v>89</v>
      </c>
      <c r="G29" s="4">
        <v>2.5347222222222222E-2</v>
      </c>
      <c r="H29" s="4" t="s">
        <v>11</v>
      </c>
      <c r="I29" s="4" t="s">
        <v>102</v>
      </c>
      <c r="J29" s="20">
        <v>6.1724537037037036E-2</v>
      </c>
      <c r="K29" s="4">
        <v>3.6377314814814814E-2</v>
      </c>
    </row>
    <row r="30" spans="3:11" x14ac:dyDescent="0.35">
      <c r="C30" s="3">
        <f t="shared" si="0"/>
        <v>12</v>
      </c>
      <c r="D30" s="19">
        <v>135</v>
      </c>
      <c r="E30" s="3" t="s">
        <v>14</v>
      </c>
      <c r="F30" s="3" t="s">
        <v>15</v>
      </c>
      <c r="G30" s="4">
        <v>2.5347222222222222E-2</v>
      </c>
      <c r="H30" s="4" t="s">
        <v>16</v>
      </c>
      <c r="I30" s="4" t="s">
        <v>102</v>
      </c>
      <c r="J30" s="20">
        <v>6.232638888888889E-2</v>
      </c>
      <c r="K30" s="4">
        <v>3.6979166666666667E-2</v>
      </c>
    </row>
    <row r="31" spans="3:11" x14ac:dyDescent="0.35">
      <c r="C31" s="3">
        <f t="shared" si="0"/>
        <v>13</v>
      </c>
      <c r="D31" s="19">
        <v>106</v>
      </c>
      <c r="E31" s="3" t="s">
        <v>71</v>
      </c>
      <c r="F31" s="3" t="s">
        <v>72</v>
      </c>
      <c r="G31" s="4">
        <v>2.3958333333333331E-2</v>
      </c>
      <c r="H31" s="4" t="s">
        <v>8</v>
      </c>
      <c r="I31" s="4" t="s">
        <v>102</v>
      </c>
      <c r="J31" s="20">
        <v>6.1030092592592594E-2</v>
      </c>
      <c r="K31" s="4">
        <v>3.7071759259259263E-2</v>
      </c>
    </row>
    <row r="32" spans="3:11" x14ac:dyDescent="0.35">
      <c r="C32" s="3">
        <f t="shared" si="0"/>
        <v>14</v>
      </c>
      <c r="D32" s="19">
        <v>126</v>
      </c>
      <c r="E32" s="3" t="s">
        <v>43</v>
      </c>
      <c r="F32" s="3" t="s">
        <v>44</v>
      </c>
      <c r="G32" s="4">
        <v>2.326388888888889E-2</v>
      </c>
      <c r="H32" s="4" t="s">
        <v>3</v>
      </c>
      <c r="I32" s="4" t="s">
        <v>102</v>
      </c>
      <c r="J32" s="20">
        <v>6.0752314814814821E-2</v>
      </c>
      <c r="K32" s="4">
        <v>3.7488425925925932E-2</v>
      </c>
    </row>
    <row r="33" spans="3:11" x14ac:dyDescent="0.35">
      <c r="C33" s="3">
        <f t="shared" si="0"/>
        <v>15</v>
      </c>
      <c r="D33" s="19">
        <v>112</v>
      </c>
      <c r="E33" s="3" t="s">
        <v>79</v>
      </c>
      <c r="F33" s="3" t="s">
        <v>80</v>
      </c>
      <c r="G33" s="4">
        <v>2.1180555555555557E-2</v>
      </c>
      <c r="H33" s="4" t="s">
        <v>3</v>
      </c>
      <c r="I33" s="4" t="s">
        <v>102</v>
      </c>
      <c r="J33" s="20">
        <v>5.9571759259259262E-2</v>
      </c>
      <c r="K33" s="4">
        <v>3.8391203703703705E-2</v>
      </c>
    </row>
    <row r="34" spans="3:11" x14ac:dyDescent="0.35">
      <c r="C34" s="3">
        <f t="shared" si="0"/>
        <v>16</v>
      </c>
      <c r="D34" s="19">
        <v>153</v>
      </c>
      <c r="E34" s="3" t="s">
        <v>19</v>
      </c>
      <c r="F34" s="3" t="s">
        <v>20</v>
      </c>
      <c r="G34" s="4">
        <v>2.2916666666666665E-2</v>
      </c>
      <c r="H34" s="4" t="s">
        <v>16</v>
      </c>
      <c r="I34" s="4" t="s">
        <v>102</v>
      </c>
      <c r="J34" s="20">
        <v>6.1504629629629631E-2</v>
      </c>
      <c r="K34" s="4">
        <v>3.8587962962962963E-2</v>
      </c>
    </row>
    <row r="35" spans="3:11" x14ac:dyDescent="0.35">
      <c r="C35" s="3">
        <f t="shared" si="0"/>
        <v>17</v>
      </c>
      <c r="D35" s="19">
        <v>128</v>
      </c>
      <c r="E35" s="3" t="s">
        <v>84</v>
      </c>
      <c r="F35" s="3" t="s">
        <v>85</v>
      </c>
      <c r="G35" s="4">
        <v>1.9444444444444445E-2</v>
      </c>
      <c r="H35" s="4" t="s">
        <v>8</v>
      </c>
      <c r="I35" s="4" t="s">
        <v>102</v>
      </c>
      <c r="J35" s="20">
        <v>5.9745370370370372E-2</v>
      </c>
      <c r="K35" s="4">
        <v>4.0300925925925928E-2</v>
      </c>
    </row>
    <row r="36" spans="3:11" x14ac:dyDescent="0.35">
      <c r="C36" s="3">
        <f t="shared" si="0"/>
        <v>18</v>
      </c>
      <c r="D36" s="19">
        <v>143</v>
      </c>
      <c r="E36" s="3" t="s">
        <v>75</v>
      </c>
      <c r="F36" s="3" t="s">
        <v>76</v>
      </c>
      <c r="G36" s="4">
        <v>2.0833333333333332E-2</v>
      </c>
      <c r="H36" s="4" t="s">
        <v>3</v>
      </c>
      <c r="I36" s="4" t="s">
        <v>102</v>
      </c>
      <c r="J36" s="20">
        <v>6.1979166666666669E-2</v>
      </c>
      <c r="K36" s="4">
        <v>4.114583333333334E-2</v>
      </c>
    </row>
    <row r="37" spans="3:11" x14ac:dyDescent="0.35">
      <c r="C37" s="3">
        <f t="shared" si="0"/>
        <v>19</v>
      </c>
      <c r="D37" s="19">
        <v>136</v>
      </c>
      <c r="E37" s="3" t="s">
        <v>36</v>
      </c>
      <c r="F37" s="3" t="s">
        <v>37</v>
      </c>
      <c r="G37" s="4">
        <v>2.1874999999999999E-2</v>
      </c>
      <c r="H37" s="4" t="s">
        <v>29</v>
      </c>
      <c r="I37" s="4" t="s">
        <v>102</v>
      </c>
      <c r="J37" s="20">
        <v>6.3148148148148148E-2</v>
      </c>
      <c r="K37" s="4">
        <v>4.1273148148148149E-2</v>
      </c>
    </row>
    <row r="38" spans="3:11" x14ac:dyDescent="0.35">
      <c r="C38" s="3">
        <f t="shared" si="0"/>
        <v>20</v>
      </c>
      <c r="D38" s="19">
        <v>120</v>
      </c>
      <c r="E38" s="3" t="s">
        <v>26</v>
      </c>
      <c r="F38" s="3" t="s">
        <v>7</v>
      </c>
      <c r="G38" s="4">
        <v>1.8749999999999999E-2</v>
      </c>
      <c r="H38" s="4" t="s">
        <v>8</v>
      </c>
      <c r="I38" s="4" t="s">
        <v>102</v>
      </c>
      <c r="J38" s="20">
        <v>6.0034722222222225E-2</v>
      </c>
      <c r="K38" s="4">
        <v>4.1284722222222223E-2</v>
      </c>
    </row>
    <row r="39" spans="3:11" x14ac:dyDescent="0.35">
      <c r="C39" s="3">
        <f t="shared" si="0"/>
        <v>21</v>
      </c>
      <c r="D39" s="19">
        <v>146</v>
      </c>
      <c r="E39" s="3" t="s">
        <v>4</v>
      </c>
      <c r="F39" s="3" t="s">
        <v>78</v>
      </c>
      <c r="G39" s="4">
        <v>1.8749999999999999E-2</v>
      </c>
      <c r="H39" s="4" t="s">
        <v>29</v>
      </c>
      <c r="I39" s="4" t="s">
        <v>102</v>
      </c>
      <c r="J39" s="20">
        <v>6.011574074074074E-2</v>
      </c>
      <c r="K39" s="4">
        <v>4.1365740740740745E-2</v>
      </c>
    </row>
    <row r="40" spans="3:11" x14ac:dyDescent="0.35">
      <c r="C40" s="3">
        <f t="shared" si="0"/>
        <v>22</v>
      </c>
      <c r="D40" s="19">
        <v>141</v>
      </c>
      <c r="E40" s="3" t="s">
        <v>53</v>
      </c>
      <c r="F40" s="3" t="s">
        <v>54</v>
      </c>
      <c r="G40" s="4">
        <v>1.7013888888888887E-2</v>
      </c>
      <c r="H40" s="4" t="s">
        <v>3</v>
      </c>
      <c r="I40" s="4" t="s">
        <v>102</v>
      </c>
      <c r="J40" s="20">
        <v>5.9953703703703703E-2</v>
      </c>
      <c r="K40" s="4">
        <v>4.293981481481482E-2</v>
      </c>
    </row>
    <row r="41" spans="3:11" x14ac:dyDescent="0.35">
      <c r="C41" s="3">
        <f t="shared" si="0"/>
        <v>23</v>
      </c>
      <c r="D41" s="19">
        <v>142</v>
      </c>
      <c r="E41" s="3" t="s">
        <v>108</v>
      </c>
      <c r="F41" s="3" t="s">
        <v>109</v>
      </c>
      <c r="G41" s="4">
        <v>1.9444444444444445E-2</v>
      </c>
      <c r="H41" s="4" t="s">
        <v>29</v>
      </c>
      <c r="I41" s="4" t="s">
        <v>102</v>
      </c>
      <c r="J41" s="20">
        <v>6.2592592592592589E-2</v>
      </c>
      <c r="K41" s="4">
        <v>4.3148148148148144E-2</v>
      </c>
    </row>
    <row r="42" spans="3:11" x14ac:dyDescent="0.35">
      <c r="C42" s="3">
        <f t="shared" si="0"/>
        <v>24</v>
      </c>
      <c r="D42" s="19">
        <v>116</v>
      </c>
      <c r="E42" s="3" t="s">
        <v>92</v>
      </c>
      <c r="F42" s="3" t="s">
        <v>93</v>
      </c>
      <c r="G42" s="4">
        <v>1.909722222222222E-2</v>
      </c>
      <c r="H42" s="4" t="s">
        <v>29</v>
      </c>
      <c r="I42" s="4" t="s">
        <v>102</v>
      </c>
      <c r="J42" s="20">
        <v>6.2627314814814816E-2</v>
      </c>
      <c r="K42" s="4">
        <v>4.3530092592592592E-2</v>
      </c>
    </row>
    <row r="43" spans="3:11" x14ac:dyDescent="0.35">
      <c r="C43" s="3">
        <f t="shared" si="0"/>
        <v>25</v>
      </c>
      <c r="D43" s="19">
        <v>123</v>
      </c>
      <c r="E43" s="3" t="s">
        <v>55</v>
      </c>
      <c r="F43" s="3" t="s">
        <v>56</v>
      </c>
      <c r="G43" s="4">
        <v>1.7013888888888887E-2</v>
      </c>
      <c r="H43" s="4" t="s">
        <v>29</v>
      </c>
      <c r="I43" s="4" t="s">
        <v>102</v>
      </c>
      <c r="J43" s="20">
        <v>6.0729166666666667E-2</v>
      </c>
      <c r="K43" s="4">
        <v>4.3715277777777783E-2</v>
      </c>
    </row>
    <row r="44" spans="3:11" x14ac:dyDescent="0.35">
      <c r="C44" s="3">
        <f t="shared" si="0"/>
        <v>26</v>
      </c>
      <c r="D44" s="19">
        <v>149</v>
      </c>
      <c r="E44" s="3" t="s">
        <v>4</v>
      </c>
      <c r="F44" s="3" t="s">
        <v>47</v>
      </c>
      <c r="G44" s="4">
        <v>1.8402777777777775E-2</v>
      </c>
      <c r="H44" s="4" t="s">
        <v>3</v>
      </c>
      <c r="I44" s="4" t="s">
        <v>102</v>
      </c>
      <c r="J44" s="20">
        <v>6.2233796296296294E-2</v>
      </c>
      <c r="K44" s="4">
        <v>4.3831018518518519E-2</v>
      </c>
    </row>
    <row r="45" spans="3:11" x14ac:dyDescent="0.35">
      <c r="C45" s="3">
        <f t="shared" si="0"/>
        <v>27</v>
      </c>
      <c r="D45" s="19">
        <v>115</v>
      </c>
      <c r="E45" s="3" t="s">
        <v>48</v>
      </c>
      <c r="F45" s="3" t="s">
        <v>49</v>
      </c>
      <c r="G45" s="4">
        <v>1.6319444444444442E-2</v>
      </c>
      <c r="H45" s="4" t="s">
        <v>50</v>
      </c>
      <c r="I45" s="4" t="s">
        <v>102</v>
      </c>
      <c r="J45" s="20">
        <v>6.083333333333333E-2</v>
      </c>
      <c r="K45" s="4">
        <v>4.4513888888888888E-2</v>
      </c>
    </row>
    <row r="46" spans="3:11" x14ac:dyDescent="0.35">
      <c r="C46" s="3">
        <f t="shared" si="0"/>
        <v>28</v>
      </c>
      <c r="D46" s="19">
        <v>124</v>
      </c>
      <c r="E46" s="3" t="s">
        <v>43</v>
      </c>
      <c r="F46" s="3" t="s">
        <v>83</v>
      </c>
      <c r="G46" s="4">
        <v>1.9791666666666666E-2</v>
      </c>
      <c r="H46" s="4" t="s">
        <v>16</v>
      </c>
      <c r="I46" s="4" t="s">
        <v>102</v>
      </c>
      <c r="J46" s="20">
        <v>6.5127314814814818E-2</v>
      </c>
      <c r="K46" s="4">
        <v>4.5335648148148153E-2</v>
      </c>
    </row>
    <row r="47" spans="3:11" x14ac:dyDescent="0.35">
      <c r="C47" s="3">
        <f t="shared" si="0"/>
        <v>29</v>
      </c>
      <c r="D47" s="19">
        <v>151</v>
      </c>
      <c r="E47" s="3" t="s">
        <v>52</v>
      </c>
      <c r="F47" s="3" t="s">
        <v>78</v>
      </c>
      <c r="G47" s="4">
        <v>1.8402777777777775E-2</v>
      </c>
      <c r="H47" s="4" t="s">
        <v>8</v>
      </c>
      <c r="I47" s="4" t="s">
        <v>102</v>
      </c>
      <c r="J47" s="20">
        <v>6.3819444444444443E-2</v>
      </c>
      <c r="K47" s="4">
        <v>4.5416666666666668E-2</v>
      </c>
    </row>
    <row r="48" spans="3:11" x14ac:dyDescent="0.35">
      <c r="C48" s="3">
        <f t="shared" si="0"/>
        <v>30</v>
      </c>
      <c r="D48" s="19">
        <v>101</v>
      </c>
      <c r="E48" s="3" t="s">
        <v>94</v>
      </c>
      <c r="F48" s="3" t="s">
        <v>95</v>
      </c>
      <c r="G48" s="4">
        <v>1.9791666666666666E-2</v>
      </c>
      <c r="H48" s="4" t="s">
        <v>3</v>
      </c>
      <c r="I48" s="4" t="s">
        <v>102</v>
      </c>
      <c r="J48" s="20">
        <v>6.5474537037037039E-2</v>
      </c>
      <c r="K48" s="4">
        <v>4.5682870370370374E-2</v>
      </c>
    </row>
    <row r="49" spans="3:11" x14ac:dyDescent="0.35">
      <c r="C49" s="3">
        <f t="shared" si="0"/>
        <v>31</v>
      </c>
      <c r="D49" s="19">
        <v>152</v>
      </c>
      <c r="E49" s="3" t="s">
        <v>52</v>
      </c>
      <c r="F49" s="3" t="s">
        <v>39</v>
      </c>
      <c r="G49" s="4">
        <v>1.6319444444444442E-2</v>
      </c>
      <c r="H49" s="4" t="s">
        <v>3</v>
      </c>
      <c r="I49" s="4" t="s">
        <v>102</v>
      </c>
      <c r="J49" s="20">
        <v>6.2175925925925933E-2</v>
      </c>
      <c r="K49" s="4">
        <v>4.5856481481481491E-2</v>
      </c>
    </row>
    <row r="50" spans="3:11" x14ac:dyDescent="0.35">
      <c r="C50" s="3">
        <f t="shared" si="0"/>
        <v>32</v>
      </c>
      <c r="D50" s="19">
        <v>113</v>
      </c>
      <c r="E50" s="3" t="s">
        <v>96</v>
      </c>
      <c r="F50" s="3" t="s">
        <v>97</v>
      </c>
      <c r="G50" s="4">
        <v>1.5972222222222221E-2</v>
      </c>
      <c r="H50" s="4" t="s">
        <v>8</v>
      </c>
      <c r="I50" s="4" t="s">
        <v>102</v>
      </c>
      <c r="J50" s="20">
        <v>6.3750000000000001E-2</v>
      </c>
      <c r="K50" s="4">
        <v>4.777777777777778E-2</v>
      </c>
    </row>
    <row r="51" spans="3:11" x14ac:dyDescent="0.35">
      <c r="C51" s="3">
        <f t="shared" si="0"/>
        <v>33</v>
      </c>
      <c r="D51" s="19">
        <v>147</v>
      </c>
      <c r="E51" s="3" t="s">
        <v>4</v>
      </c>
      <c r="F51" s="3" t="s">
        <v>62</v>
      </c>
      <c r="G51" s="4">
        <v>1.5624999999999998E-2</v>
      </c>
      <c r="H51" s="4" t="s">
        <v>3</v>
      </c>
      <c r="I51" s="4" t="s">
        <v>102</v>
      </c>
      <c r="J51" s="20">
        <v>6.430555555555556E-2</v>
      </c>
      <c r="K51" s="4">
        <v>4.868055555555556E-2</v>
      </c>
    </row>
    <row r="52" spans="3:11" x14ac:dyDescent="0.35">
      <c r="C52" s="3">
        <f t="shared" si="0"/>
        <v>34</v>
      </c>
      <c r="D52" s="19">
        <v>127</v>
      </c>
      <c r="E52" s="3" t="s">
        <v>98</v>
      </c>
      <c r="F52" s="3" t="s">
        <v>99</v>
      </c>
      <c r="G52" s="4">
        <v>1.0763888888888889E-2</v>
      </c>
      <c r="H52" s="4" t="s">
        <v>29</v>
      </c>
      <c r="I52" s="4" t="s">
        <v>102</v>
      </c>
      <c r="J52" s="20">
        <v>6.1238425925925925E-2</v>
      </c>
      <c r="K52" s="4">
        <v>5.047453703703704E-2</v>
      </c>
    </row>
    <row r="53" spans="3:11" x14ac:dyDescent="0.35">
      <c r="C53" s="3">
        <f t="shared" si="0"/>
        <v>35</v>
      </c>
      <c r="D53" s="19">
        <v>108</v>
      </c>
      <c r="E53" s="3" t="s">
        <v>27</v>
      </c>
      <c r="F53" s="3" t="s">
        <v>28</v>
      </c>
      <c r="G53" s="4">
        <v>2.1180555555555557E-2</v>
      </c>
      <c r="H53" s="4" t="s">
        <v>16</v>
      </c>
      <c r="I53" s="4" t="s">
        <v>102</v>
      </c>
      <c r="J53" s="20">
        <v>7.7071759259259257E-2</v>
      </c>
      <c r="K53" s="4">
        <v>5.58912037037037E-2</v>
      </c>
    </row>
    <row r="54" spans="3:11" x14ac:dyDescent="0.35">
      <c r="C54" s="3">
        <f t="shared" si="0"/>
        <v>36</v>
      </c>
      <c r="D54" s="19">
        <v>102</v>
      </c>
      <c r="E54" s="3" t="s">
        <v>73</v>
      </c>
      <c r="F54" s="3" t="s">
        <v>74</v>
      </c>
      <c r="G54" s="4">
        <v>1.7708333333333333E-2</v>
      </c>
      <c r="H54" s="4" t="s">
        <v>3</v>
      </c>
      <c r="I54" s="4" t="s">
        <v>102</v>
      </c>
      <c r="J54" s="20">
        <v>7.5856481481481483E-2</v>
      </c>
      <c r="K54" s="4">
        <v>5.814814814814815E-2</v>
      </c>
    </row>
  </sheetData>
  <sortState xmlns:xlrd2="http://schemas.microsoft.com/office/spreadsheetml/2017/richdata2" ref="D3:K54">
    <sortCondition ref="I3:I54"/>
    <sortCondition ref="K3:K54"/>
  </sortState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60FA6-09BD-456C-88EE-47280CD7F987}">
  <dimension ref="C2:P55"/>
  <sheetViews>
    <sheetView workbookViewId="0">
      <selection activeCell="C3" sqref="C3:K55"/>
    </sheetView>
  </sheetViews>
  <sheetFormatPr defaultRowHeight="14.5" x14ac:dyDescent="0.35"/>
  <cols>
    <col min="6" max="6" width="12.81640625" customWidth="1"/>
    <col min="7" max="7" width="11.90625" customWidth="1"/>
    <col min="8" max="8" width="9.54296875" bestFit="1" customWidth="1"/>
    <col min="11" max="11" width="12.54296875" customWidth="1"/>
  </cols>
  <sheetData>
    <row r="2" spans="3:16" x14ac:dyDescent="0.35">
      <c r="P2" t="s">
        <v>117</v>
      </c>
    </row>
    <row r="3" spans="3:16" x14ac:dyDescent="0.35">
      <c r="C3" t="s">
        <v>112</v>
      </c>
      <c r="D3" t="s">
        <v>100</v>
      </c>
      <c r="E3" t="s">
        <v>113</v>
      </c>
      <c r="F3" t="s">
        <v>1</v>
      </c>
      <c r="G3" t="s">
        <v>104</v>
      </c>
      <c r="H3" t="s">
        <v>114</v>
      </c>
      <c r="I3" t="s">
        <v>103</v>
      </c>
      <c r="J3" s="2" t="s">
        <v>115</v>
      </c>
      <c r="K3" s="2" t="s">
        <v>116</v>
      </c>
    </row>
    <row r="4" spans="3:16" x14ac:dyDescent="0.35">
      <c r="C4" s="3">
        <v>1</v>
      </c>
      <c r="D4" s="19">
        <v>122</v>
      </c>
      <c r="E4" s="3" t="s">
        <v>17</v>
      </c>
      <c r="F4" s="3" t="s">
        <v>91</v>
      </c>
      <c r="G4" s="4">
        <v>2.7430555555555555E-2</v>
      </c>
      <c r="H4" s="4" t="s">
        <v>13</v>
      </c>
      <c r="I4" s="4" t="s">
        <v>101</v>
      </c>
      <c r="J4" s="1">
        <v>6.232638888888889E-2</v>
      </c>
      <c r="K4" s="4">
        <v>3.4895833333333334E-2</v>
      </c>
    </row>
    <row r="5" spans="3:16" x14ac:dyDescent="0.35">
      <c r="C5" s="3">
        <f>+C4+1</f>
        <v>2</v>
      </c>
      <c r="D5" s="19">
        <v>131</v>
      </c>
      <c r="E5" s="3" t="s">
        <v>40</v>
      </c>
      <c r="F5" s="3" t="s">
        <v>41</v>
      </c>
      <c r="G5" s="4">
        <v>2.222222222222222E-2</v>
      </c>
      <c r="H5" s="4" t="s">
        <v>42</v>
      </c>
      <c r="I5" s="4" t="s">
        <v>101</v>
      </c>
      <c r="J5" s="1">
        <v>6.430555555555556E-2</v>
      </c>
      <c r="K5" s="4">
        <v>4.2083333333333341E-2</v>
      </c>
    </row>
    <row r="6" spans="3:16" x14ac:dyDescent="0.35">
      <c r="C6" s="3">
        <f t="shared" ref="C6:C55" si="0">+C5+1</f>
        <v>3</v>
      </c>
      <c r="D6" s="19">
        <v>121</v>
      </c>
      <c r="E6" s="3" t="s">
        <v>17</v>
      </c>
      <c r="F6" s="3" t="s">
        <v>18</v>
      </c>
      <c r="G6" s="4">
        <v>1.8055555555555554E-2</v>
      </c>
      <c r="H6" s="4" t="s">
        <v>13</v>
      </c>
      <c r="I6" s="4" t="s">
        <v>101</v>
      </c>
      <c r="J6" s="1">
        <v>6.0821759259259256E-2</v>
      </c>
      <c r="K6" s="4">
        <v>4.2766203703703702E-2</v>
      </c>
    </row>
    <row r="7" spans="3:16" x14ac:dyDescent="0.35">
      <c r="C7" s="3">
        <f t="shared" si="0"/>
        <v>4</v>
      </c>
      <c r="D7" s="19">
        <v>133</v>
      </c>
      <c r="E7" s="3" t="s">
        <v>12</v>
      </c>
      <c r="F7" s="3" t="s">
        <v>5</v>
      </c>
      <c r="G7" s="4">
        <v>1.8055555555555554E-2</v>
      </c>
      <c r="H7" s="4" t="s">
        <v>13</v>
      </c>
      <c r="I7" s="4" t="s">
        <v>101</v>
      </c>
      <c r="J7" s="1">
        <v>6.267361111111111E-2</v>
      </c>
      <c r="K7" s="4">
        <v>4.4618055555555557E-2</v>
      </c>
    </row>
    <row r="8" spans="3:16" x14ac:dyDescent="0.35">
      <c r="C8" s="3">
        <f t="shared" si="0"/>
        <v>5</v>
      </c>
      <c r="D8" s="19">
        <v>137</v>
      </c>
      <c r="E8" s="3" t="s">
        <v>81</v>
      </c>
      <c r="F8" s="3" t="s">
        <v>82</v>
      </c>
      <c r="G8" s="4">
        <v>1.6319444444444442E-2</v>
      </c>
      <c r="H8" s="4" t="s">
        <v>13</v>
      </c>
      <c r="I8" s="4" t="s">
        <v>101</v>
      </c>
      <c r="J8" s="1">
        <v>6.1319444444444447E-2</v>
      </c>
      <c r="K8" s="4">
        <v>4.5000000000000005E-2</v>
      </c>
    </row>
    <row r="9" spans="3:16" x14ac:dyDescent="0.35">
      <c r="C9" s="3">
        <f t="shared" si="0"/>
        <v>6</v>
      </c>
      <c r="D9" s="19">
        <v>104</v>
      </c>
      <c r="E9" s="3" t="s">
        <v>86</v>
      </c>
      <c r="F9" s="3" t="s">
        <v>87</v>
      </c>
      <c r="G9" s="4">
        <v>1.8749999999999999E-2</v>
      </c>
      <c r="H9" s="4" t="s">
        <v>42</v>
      </c>
      <c r="I9" s="4" t="s">
        <v>101</v>
      </c>
      <c r="J9" s="1">
        <v>6.4699074074074062E-2</v>
      </c>
      <c r="K9" s="4">
        <v>4.5949074074074059E-2</v>
      </c>
    </row>
    <row r="10" spans="3:16" x14ac:dyDescent="0.35">
      <c r="C10" s="3">
        <f t="shared" si="0"/>
        <v>7</v>
      </c>
      <c r="D10" s="19">
        <v>109</v>
      </c>
      <c r="E10" s="3" t="s">
        <v>32</v>
      </c>
      <c r="F10" s="3" t="s">
        <v>33</v>
      </c>
      <c r="G10" s="4">
        <v>1.7708333333333333E-2</v>
      </c>
      <c r="H10" s="4" t="s">
        <v>13</v>
      </c>
      <c r="I10" s="4" t="s">
        <v>101</v>
      </c>
      <c r="J10" s="1">
        <v>6.3819444444444443E-2</v>
      </c>
      <c r="K10" s="4">
        <v>4.611111111111111E-2</v>
      </c>
    </row>
    <row r="11" spans="3:16" x14ac:dyDescent="0.35">
      <c r="C11" s="3">
        <f t="shared" si="0"/>
        <v>8</v>
      </c>
      <c r="D11" s="19">
        <v>118</v>
      </c>
      <c r="E11" s="3" t="s">
        <v>69</v>
      </c>
      <c r="F11" s="3" t="s">
        <v>31</v>
      </c>
      <c r="G11" s="4">
        <v>1.2152777777777776E-2</v>
      </c>
      <c r="H11" s="4" t="s">
        <v>13</v>
      </c>
      <c r="I11" s="4" t="s">
        <v>101</v>
      </c>
      <c r="J11" s="1">
        <v>5.9456018518518526E-2</v>
      </c>
      <c r="K11" s="4">
        <v>4.730324074074075E-2</v>
      </c>
    </row>
    <row r="12" spans="3:16" x14ac:dyDescent="0.35">
      <c r="C12" s="3">
        <f t="shared" si="0"/>
        <v>9</v>
      </c>
      <c r="D12" s="19">
        <v>119</v>
      </c>
      <c r="E12" s="3" t="s">
        <v>51</v>
      </c>
      <c r="F12" s="3" t="s">
        <v>39</v>
      </c>
      <c r="G12" s="4">
        <v>1.5624999999999998E-2</v>
      </c>
      <c r="H12" s="4" t="s">
        <v>13</v>
      </c>
      <c r="I12" s="4" t="s">
        <v>101</v>
      </c>
      <c r="J12" s="1">
        <v>6.5474537037037039E-2</v>
      </c>
      <c r="K12" s="4">
        <v>4.9849537037037039E-2</v>
      </c>
    </row>
    <row r="13" spans="3:16" x14ac:dyDescent="0.35">
      <c r="C13" s="3">
        <f t="shared" si="0"/>
        <v>10</v>
      </c>
      <c r="D13" s="19">
        <v>144</v>
      </c>
      <c r="E13" s="3" t="s">
        <v>65</v>
      </c>
      <c r="F13" s="3" t="s">
        <v>66</v>
      </c>
      <c r="G13" s="4">
        <v>1.0069444444444443E-2</v>
      </c>
      <c r="H13" s="4" t="s">
        <v>64</v>
      </c>
      <c r="I13" s="4" t="s">
        <v>101</v>
      </c>
      <c r="J13" s="1">
        <v>6.2048611111111117E-2</v>
      </c>
      <c r="K13" s="4">
        <v>5.1979166666666674E-2</v>
      </c>
    </row>
    <row r="14" spans="3:16" x14ac:dyDescent="0.35">
      <c r="C14" s="3">
        <f t="shared" si="0"/>
        <v>11</v>
      </c>
      <c r="D14" s="19">
        <v>114</v>
      </c>
      <c r="E14" s="3" t="s">
        <v>67</v>
      </c>
      <c r="F14" s="3" t="s">
        <v>68</v>
      </c>
      <c r="G14" s="4">
        <v>9.7222222222222224E-3</v>
      </c>
      <c r="H14" s="4" t="s">
        <v>64</v>
      </c>
      <c r="I14" s="4" t="s">
        <v>101</v>
      </c>
      <c r="J14" s="1">
        <v>6.3148148148148148E-2</v>
      </c>
      <c r="K14" s="4">
        <v>5.3425925925925925E-2</v>
      </c>
    </row>
    <row r="15" spans="3:16" x14ac:dyDescent="0.35">
      <c r="C15" s="3">
        <f t="shared" si="0"/>
        <v>12</v>
      </c>
      <c r="D15" s="19">
        <v>103</v>
      </c>
      <c r="E15" s="3" t="s">
        <v>23</v>
      </c>
      <c r="F15" s="3" t="s">
        <v>24</v>
      </c>
      <c r="G15" s="4">
        <v>2.0833333333333329E-3</v>
      </c>
      <c r="H15" s="4" t="s">
        <v>25</v>
      </c>
      <c r="I15" s="4" t="s">
        <v>101</v>
      </c>
      <c r="J15" s="1">
        <v>6.1226851851851859E-2</v>
      </c>
      <c r="K15" s="4">
        <v>5.9143518518518526E-2</v>
      </c>
    </row>
    <row r="16" spans="3:16" x14ac:dyDescent="0.35">
      <c r="C16" s="3">
        <f t="shared" si="0"/>
        <v>13</v>
      </c>
      <c r="D16" s="19">
        <v>110</v>
      </c>
      <c r="E16" s="3" t="s">
        <v>58</v>
      </c>
      <c r="F16" s="3" t="s">
        <v>59</v>
      </c>
      <c r="G16" s="4">
        <v>2.4305555555555539E-3</v>
      </c>
      <c r="H16" s="4" t="s">
        <v>25</v>
      </c>
      <c r="I16" s="4" t="s">
        <v>101</v>
      </c>
      <c r="J16" s="1">
        <v>6.385416666666667E-2</v>
      </c>
      <c r="K16" s="4">
        <v>6.1423611111111116E-2</v>
      </c>
    </row>
    <row r="17" spans="3:11" x14ac:dyDescent="0.35">
      <c r="C17" s="3">
        <f t="shared" si="0"/>
        <v>14</v>
      </c>
      <c r="D17" s="19">
        <v>132</v>
      </c>
      <c r="E17" s="3" t="s">
        <v>12</v>
      </c>
      <c r="F17" s="3" t="s">
        <v>62</v>
      </c>
      <c r="G17" s="4">
        <v>3.8194444444444413E-3</v>
      </c>
      <c r="H17" s="4" t="s">
        <v>63</v>
      </c>
      <c r="I17" s="4" t="s">
        <v>101</v>
      </c>
      <c r="J17" s="1">
        <v>6.5567129629629628E-2</v>
      </c>
      <c r="K17" s="4">
        <v>6.1747685185185183E-2</v>
      </c>
    </row>
    <row r="19" spans="3:11" x14ac:dyDescent="0.35">
      <c r="C19" t="s">
        <v>112</v>
      </c>
      <c r="D19" t="s">
        <v>100</v>
      </c>
      <c r="E19" t="s">
        <v>113</v>
      </c>
      <c r="F19" t="s">
        <v>1</v>
      </c>
      <c r="G19" t="s">
        <v>104</v>
      </c>
      <c r="H19" t="s">
        <v>114</v>
      </c>
      <c r="I19" t="s">
        <v>103</v>
      </c>
      <c r="J19" s="2" t="s">
        <v>115</v>
      </c>
      <c r="K19" s="2" t="s">
        <v>116</v>
      </c>
    </row>
    <row r="20" spans="3:11" x14ac:dyDescent="0.35">
      <c r="C20" s="3">
        <v>1</v>
      </c>
      <c r="D20" s="19">
        <v>138</v>
      </c>
      <c r="E20" s="3" t="s">
        <v>30</v>
      </c>
      <c r="F20" s="3" t="s">
        <v>31</v>
      </c>
      <c r="G20" s="4">
        <v>3.0555555555555555E-2</v>
      </c>
      <c r="H20" s="4" t="s">
        <v>8</v>
      </c>
      <c r="I20" s="4" t="s">
        <v>102</v>
      </c>
      <c r="J20" s="1">
        <v>6.173611111111111E-2</v>
      </c>
      <c r="K20" s="4">
        <v>3.1180555555555555E-2</v>
      </c>
    </row>
    <row r="21" spans="3:11" x14ac:dyDescent="0.35">
      <c r="C21" s="3">
        <f t="shared" si="0"/>
        <v>2</v>
      </c>
      <c r="D21" s="19">
        <v>111</v>
      </c>
      <c r="E21" s="3" t="s">
        <v>38</v>
      </c>
      <c r="F21" s="3" t="s">
        <v>39</v>
      </c>
      <c r="G21" s="4">
        <v>3.0555555555555555E-2</v>
      </c>
      <c r="H21" s="4" t="s">
        <v>16</v>
      </c>
      <c r="I21" s="4" t="s">
        <v>102</v>
      </c>
      <c r="J21" s="1">
        <v>6.2627314814814816E-2</v>
      </c>
      <c r="K21" s="4">
        <v>3.2071759259259258E-2</v>
      </c>
    </row>
    <row r="22" spans="3:11" x14ac:dyDescent="0.35">
      <c r="C22" s="3">
        <f t="shared" si="0"/>
        <v>3</v>
      </c>
      <c r="D22" s="19">
        <v>129</v>
      </c>
      <c r="E22" s="3" t="s">
        <v>45</v>
      </c>
      <c r="F22" s="3" t="s">
        <v>46</v>
      </c>
      <c r="G22" s="4">
        <v>2.9166666666666667E-2</v>
      </c>
      <c r="H22" s="4" t="s">
        <v>11</v>
      </c>
      <c r="I22" s="4" t="s">
        <v>102</v>
      </c>
      <c r="J22" s="1">
        <v>6.1527777777777772E-2</v>
      </c>
      <c r="K22" s="4">
        <v>3.2361111111111104E-2</v>
      </c>
    </row>
    <row r="23" spans="3:11" x14ac:dyDescent="0.35">
      <c r="C23" s="3">
        <f t="shared" si="0"/>
        <v>4</v>
      </c>
      <c r="D23" s="19">
        <v>107</v>
      </c>
      <c r="E23" s="3" t="s">
        <v>6</v>
      </c>
      <c r="F23" s="3" t="s">
        <v>7</v>
      </c>
      <c r="G23" s="4">
        <v>2.9166666666666667E-2</v>
      </c>
      <c r="H23" s="4" t="s">
        <v>8</v>
      </c>
      <c r="I23" s="4" t="s">
        <v>102</v>
      </c>
      <c r="J23" s="1">
        <v>6.1724537037037036E-2</v>
      </c>
      <c r="K23" s="4">
        <v>3.2557870370370369E-2</v>
      </c>
    </row>
    <row r="24" spans="3:11" x14ac:dyDescent="0.35">
      <c r="C24" s="3">
        <f t="shared" si="0"/>
        <v>5</v>
      </c>
      <c r="D24" s="19">
        <v>125</v>
      </c>
      <c r="E24" s="3" t="s">
        <v>43</v>
      </c>
      <c r="F24" s="3" t="s">
        <v>90</v>
      </c>
      <c r="G24" s="4">
        <v>2.8472222222222222E-2</v>
      </c>
      <c r="H24" s="4" t="s">
        <v>16</v>
      </c>
      <c r="I24" s="4" t="s">
        <v>102</v>
      </c>
      <c r="J24" s="1">
        <v>6.1493055555555558E-2</v>
      </c>
      <c r="K24" s="4">
        <v>3.3020833333333333E-2</v>
      </c>
    </row>
    <row r="25" spans="3:11" x14ac:dyDescent="0.35">
      <c r="C25" s="3">
        <f t="shared" si="0"/>
        <v>6</v>
      </c>
      <c r="D25" s="19">
        <v>105</v>
      </c>
      <c r="E25" s="3" t="s">
        <v>60</v>
      </c>
      <c r="F25" s="3" t="s">
        <v>61</v>
      </c>
      <c r="G25" s="4">
        <v>2.7430555555555555E-2</v>
      </c>
      <c r="H25" s="4" t="s">
        <v>8</v>
      </c>
      <c r="I25" s="4" t="s">
        <v>102</v>
      </c>
      <c r="J25" s="1">
        <v>6.1018518518518521E-2</v>
      </c>
      <c r="K25" s="4">
        <v>3.3587962962962965E-2</v>
      </c>
    </row>
    <row r="26" spans="3:11" x14ac:dyDescent="0.35">
      <c r="C26" s="3">
        <f t="shared" si="0"/>
        <v>7</v>
      </c>
      <c r="D26" s="19">
        <v>139</v>
      </c>
      <c r="E26" s="3" t="s">
        <v>21</v>
      </c>
      <c r="F26" s="3" t="s">
        <v>22</v>
      </c>
      <c r="G26" s="4">
        <v>2.7430555555555555E-2</v>
      </c>
      <c r="H26" s="4" t="s">
        <v>8</v>
      </c>
      <c r="I26" s="4" t="s">
        <v>102</v>
      </c>
      <c r="J26" s="1">
        <v>6.1990740740740735E-2</v>
      </c>
      <c r="K26" s="4">
        <v>3.456018518518518E-2</v>
      </c>
    </row>
    <row r="27" spans="3:11" x14ac:dyDescent="0.35">
      <c r="C27" s="3">
        <f t="shared" si="0"/>
        <v>8</v>
      </c>
      <c r="D27" s="19">
        <v>150</v>
      </c>
      <c r="E27" s="3" t="s">
        <v>77</v>
      </c>
      <c r="F27" s="3" t="s">
        <v>78</v>
      </c>
      <c r="G27" s="4">
        <v>2.7777777777777776E-2</v>
      </c>
      <c r="H27" s="4" t="s">
        <v>3</v>
      </c>
      <c r="I27" s="4" t="s">
        <v>102</v>
      </c>
      <c r="J27" s="1">
        <v>6.2453703703703706E-2</v>
      </c>
      <c r="K27" s="4">
        <v>3.4675925925925929E-2</v>
      </c>
    </row>
    <row r="28" spans="3:11" x14ac:dyDescent="0.35">
      <c r="C28" s="3">
        <f t="shared" si="0"/>
        <v>9</v>
      </c>
      <c r="D28" s="19">
        <v>130</v>
      </c>
      <c r="E28" s="3" t="s">
        <v>9</v>
      </c>
      <c r="F28" s="3" t="s">
        <v>10</v>
      </c>
      <c r="G28" s="4">
        <v>2.7777777777777776E-2</v>
      </c>
      <c r="H28" s="4" t="s">
        <v>11</v>
      </c>
      <c r="I28" s="4" t="s">
        <v>102</v>
      </c>
      <c r="J28" s="1">
        <v>6.3368055555555566E-2</v>
      </c>
      <c r="K28" s="4">
        <v>3.559027777777779E-2</v>
      </c>
    </row>
    <row r="29" spans="3:11" x14ac:dyDescent="0.35">
      <c r="C29" s="3">
        <f t="shared" si="0"/>
        <v>10</v>
      </c>
      <c r="D29" s="19">
        <v>148</v>
      </c>
      <c r="E29" s="3" t="s">
        <v>4</v>
      </c>
      <c r="F29" s="3" t="s">
        <v>70</v>
      </c>
      <c r="G29" s="4">
        <v>2.6041666666666664E-2</v>
      </c>
      <c r="H29" s="4" t="s">
        <v>16</v>
      </c>
      <c r="I29" s="4" t="s">
        <v>102</v>
      </c>
      <c r="J29" s="1">
        <v>6.1979166666666669E-2</v>
      </c>
      <c r="K29" s="4">
        <v>3.5937500000000004E-2</v>
      </c>
    </row>
    <row r="30" spans="3:11" x14ac:dyDescent="0.35">
      <c r="C30" s="3">
        <f t="shared" si="0"/>
        <v>11</v>
      </c>
      <c r="D30" s="19">
        <v>145</v>
      </c>
      <c r="E30" s="3" t="s">
        <v>88</v>
      </c>
      <c r="F30" s="3" t="s">
        <v>89</v>
      </c>
      <c r="G30" s="4">
        <v>2.5347222222222222E-2</v>
      </c>
      <c r="H30" s="4" t="s">
        <v>11</v>
      </c>
      <c r="I30" s="4" t="s">
        <v>102</v>
      </c>
      <c r="J30" s="1">
        <v>6.159722222222222E-2</v>
      </c>
      <c r="K30" s="4">
        <v>3.6249999999999998E-2</v>
      </c>
    </row>
    <row r="31" spans="3:11" x14ac:dyDescent="0.35">
      <c r="C31" s="3">
        <f t="shared" si="0"/>
        <v>12</v>
      </c>
      <c r="D31" s="19">
        <v>135</v>
      </c>
      <c r="E31" s="3" t="s">
        <v>14</v>
      </c>
      <c r="F31" s="3" t="s">
        <v>15</v>
      </c>
      <c r="G31" s="4">
        <v>2.5347222222222222E-2</v>
      </c>
      <c r="H31" s="4" t="s">
        <v>16</v>
      </c>
      <c r="I31" s="4" t="s">
        <v>102</v>
      </c>
      <c r="J31" s="1">
        <v>6.2233796296296294E-2</v>
      </c>
      <c r="K31" s="4">
        <v>3.6886574074074072E-2</v>
      </c>
    </row>
    <row r="32" spans="3:11" x14ac:dyDescent="0.35">
      <c r="C32" s="3">
        <f t="shared" si="0"/>
        <v>13</v>
      </c>
      <c r="D32" s="19">
        <v>106</v>
      </c>
      <c r="E32" s="3" t="s">
        <v>71</v>
      </c>
      <c r="F32" s="3" t="s">
        <v>72</v>
      </c>
      <c r="G32" s="4">
        <v>2.3958333333333331E-2</v>
      </c>
      <c r="H32" s="4" t="s">
        <v>8</v>
      </c>
      <c r="I32" s="4" t="s">
        <v>102</v>
      </c>
      <c r="J32" s="1">
        <v>6.0902777777777778E-2</v>
      </c>
      <c r="K32" s="4">
        <v>3.6944444444444446E-2</v>
      </c>
    </row>
    <row r="33" spans="3:11" x14ac:dyDescent="0.35">
      <c r="C33" s="3">
        <f t="shared" si="0"/>
        <v>14</v>
      </c>
      <c r="D33" s="19">
        <v>126</v>
      </c>
      <c r="E33" s="3" t="s">
        <v>43</v>
      </c>
      <c r="F33" s="3" t="s">
        <v>44</v>
      </c>
      <c r="G33" s="4">
        <v>2.326388888888889E-2</v>
      </c>
      <c r="H33" s="4" t="s">
        <v>3</v>
      </c>
      <c r="I33" s="4" t="s">
        <v>102</v>
      </c>
      <c r="J33" s="1">
        <v>6.0729166666666667E-2</v>
      </c>
      <c r="K33" s="4">
        <v>3.7465277777777778E-2</v>
      </c>
    </row>
    <row r="34" spans="3:11" x14ac:dyDescent="0.35">
      <c r="C34" s="3">
        <f t="shared" si="0"/>
        <v>15</v>
      </c>
      <c r="D34" s="19">
        <v>112</v>
      </c>
      <c r="E34" s="3" t="s">
        <v>79</v>
      </c>
      <c r="F34" s="3" t="s">
        <v>80</v>
      </c>
      <c r="G34" s="4">
        <v>2.1180555555555557E-2</v>
      </c>
      <c r="H34" s="4" t="s">
        <v>3</v>
      </c>
      <c r="I34" s="4" t="s">
        <v>102</v>
      </c>
      <c r="J34" s="1">
        <v>5.9560185185185188E-2</v>
      </c>
      <c r="K34" s="4">
        <v>3.8379629629629632E-2</v>
      </c>
    </row>
    <row r="35" spans="3:11" x14ac:dyDescent="0.35">
      <c r="C35" s="3">
        <f t="shared" si="0"/>
        <v>16</v>
      </c>
      <c r="D35" s="19">
        <v>153</v>
      </c>
      <c r="E35" s="3" t="s">
        <v>19</v>
      </c>
      <c r="F35" s="3" t="s">
        <v>20</v>
      </c>
      <c r="G35" s="4">
        <v>2.2916666666666665E-2</v>
      </c>
      <c r="H35" s="4" t="s">
        <v>16</v>
      </c>
      <c r="I35" s="4" t="s">
        <v>102</v>
      </c>
      <c r="J35" s="1">
        <v>6.1400462962962969E-2</v>
      </c>
      <c r="K35" s="4">
        <v>3.8483796296296308E-2</v>
      </c>
    </row>
    <row r="36" spans="3:11" x14ac:dyDescent="0.35">
      <c r="C36" s="3">
        <f t="shared" si="0"/>
        <v>17</v>
      </c>
      <c r="D36" s="19">
        <v>128</v>
      </c>
      <c r="E36" s="3" t="s">
        <v>84</v>
      </c>
      <c r="F36" s="3" t="s">
        <v>85</v>
      </c>
      <c r="G36" s="4">
        <v>1.9444444444444445E-2</v>
      </c>
      <c r="H36" s="4" t="s">
        <v>8</v>
      </c>
      <c r="I36" s="4" t="s">
        <v>102</v>
      </c>
      <c r="J36" s="1">
        <v>5.9745370370370372E-2</v>
      </c>
      <c r="K36" s="4">
        <v>4.0300925925925928E-2</v>
      </c>
    </row>
    <row r="37" spans="3:11" x14ac:dyDescent="0.35">
      <c r="C37" s="3">
        <f t="shared" si="0"/>
        <v>18</v>
      </c>
      <c r="D37" s="19">
        <v>143</v>
      </c>
      <c r="E37" s="3" t="s">
        <v>75</v>
      </c>
      <c r="F37" s="3" t="s">
        <v>76</v>
      </c>
      <c r="G37" s="4">
        <v>2.0833333333333332E-2</v>
      </c>
      <c r="H37" s="4" t="s">
        <v>3</v>
      </c>
      <c r="I37" s="4" t="s">
        <v>102</v>
      </c>
      <c r="J37" s="1">
        <v>6.1817129629629632E-2</v>
      </c>
      <c r="K37" s="4">
        <v>4.0983796296296296E-2</v>
      </c>
    </row>
    <row r="38" spans="3:11" x14ac:dyDescent="0.35">
      <c r="C38" s="3">
        <f t="shared" si="0"/>
        <v>19</v>
      </c>
      <c r="D38" s="19">
        <v>136</v>
      </c>
      <c r="E38" s="3" t="s">
        <v>36</v>
      </c>
      <c r="F38" s="3" t="s">
        <v>37</v>
      </c>
      <c r="G38" s="4">
        <v>2.1874999999999999E-2</v>
      </c>
      <c r="H38" s="4" t="s">
        <v>29</v>
      </c>
      <c r="I38" s="4" t="s">
        <v>102</v>
      </c>
      <c r="J38" s="1">
        <v>6.2905092592592596E-2</v>
      </c>
      <c r="K38" s="4">
        <v>4.1030092592592597E-2</v>
      </c>
    </row>
    <row r="39" spans="3:11" x14ac:dyDescent="0.35">
      <c r="C39" s="3">
        <f t="shared" si="0"/>
        <v>20</v>
      </c>
      <c r="D39" s="19">
        <v>120</v>
      </c>
      <c r="E39" s="3" t="s">
        <v>26</v>
      </c>
      <c r="F39" s="3" t="s">
        <v>7</v>
      </c>
      <c r="G39" s="4">
        <v>1.8749999999999999E-2</v>
      </c>
      <c r="H39" s="4" t="s">
        <v>8</v>
      </c>
      <c r="I39" s="4" t="s">
        <v>102</v>
      </c>
      <c r="J39" s="1">
        <v>5.9953703703703703E-2</v>
      </c>
      <c r="K39" s="4">
        <v>4.1203703703703701E-2</v>
      </c>
    </row>
    <row r="40" spans="3:11" x14ac:dyDescent="0.35">
      <c r="C40" s="3">
        <f t="shared" si="0"/>
        <v>21</v>
      </c>
      <c r="D40" s="19">
        <v>146</v>
      </c>
      <c r="E40" s="3" t="s">
        <v>4</v>
      </c>
      <c r="F40" s="3" t="s">
        <v>78</v>
      </c>
      <c r="G40" s="4">
        <v>1.8749999999999999E-2</v>
      </c>
      <c r="H40" s="4" t="s">
        <v>29</v>
      </c>
      <c r="I40" s="4" t="s">
        <v>102</v>
      </c>
      <c r="J40" s="1">
        <v>6.0034722222222225E-2</v>
      </c>
      <c r="K40" s="4">
        <v>4.1284722222222223E-2</v>
      </c>
    </row>
    <row r="41" spans="3:11" x14ac:dyDescent="0.35">
      <c r="C41" s="3">
        <f t="shared" si="0"/>
        <v>22</v>
      </c>
      <c r="D41" s="19">
        <v>141</v>
      </c>
      <c r="E41" s="3" t="s">
        <v>53</v>
      </c>
      <c r="F41" s="3" t="s">
        <v>54</v>
      </c>
      <c r="G41" s="4">
        <v>1.7013888888888887E-2</v>
      </c>
      <c r="H41" s="4" t="s">
        <v>3</v>
      </c>
      <c r="I41" s="4" t="s">
        <v>102</v>
      </c>
      <c r="J41" s="1">
        <v>5.9837962962962961E-2</v>
      </c>
      <c r="K41" s="4">
        <v>4.282407407407407E-2</v>
      </c>
    </row>
    <row r="42" spans="3:11" x14ac:dyDescent="0.35">
      <c r="C42" s="3">
        <f t="shared" si="0"/>
        <v>23</v>
      </c>
      <c r="D42" s="19">
        <v>142</v>
      </c>
      <c r="E42" s="3" t="s">
        <v>108</v>
      </c>
      <c r="F42" s="3" t="s">
        <v>109</v>
      </c>
      <c r="G42" s="4">
        <v>1.9444444444444445E-2</v>
      </c>
      <c r="H42" s="4" t="s">
        <v>29</v>
      </c>
      <c r="I42" s="4" t="s">
        <v>102</v>
      </c>
      <c r="J42" s="1">
        <v>6.2511574074074081E-2</v>
      </c>
      <c r="K42" s="4">
        <v>4.3067129629629636E-2</v>
      </c>
    </row>
    <row r="43" spans="3:11" x14ac:dyDescent="0.35">
      <c r="C43" s="3">
        <f t="shared" si="0"/>
        <v>24</v>
      </c>
      <c r="D43" s="19">
        <v>123</v>
      </c>
      <c r="E43" s="3" t="s">
        <v>55</v>
      </c>
      <c r="F43" s="3" t="s">
        <v>56</v>
      </c>
      <c r="G43" s="4">
        <v>1.7013888888888887E-2</v>
      </c>
      <c r="H43" s="4" t="s">
        <v>29</v>
      </c>
      <c r="I43" s="4" t="s">
        <v>102</v>
      </c>
      <c r="J43" s="1">
        <v>6.010416666666666E-2</v>
      </c>
      <c r="K43" s="4">
        <v>4.3090277777777769E-2</v>
      </c>
    </row>
    <row r="44" spans="3:11" x14ac:dyDescent="0.35">
      <c r="C44" s="3">
        <f t="shared" si="0"/>
        <v>25</v>
      </c>
      <c r="D44" s="19">
        <v>116</v>
      </c>
      <c r="E44" s="3" t="s">
        <v>92</v>
      </c>
      <c r="F44" s="3" t="s">
        <v>93</v>
      </c>
      <c r="G44" s="4">
        <v>1.909722222222222E-2</v>
      </c>
      <c r="H44" s="4" t="s">
        <v>29</v>
      </c>
      <c r="I44" s="4" t="s">
        <v>102</v>
      </c>
      <c r="J44" s="1">
        <v>6.2581018518518508E-2</v>
      </c>
      <c r="K44" s="4">
        <v>4.3483796296296284E-2</v>
      </c>
    </row>
    <row r="45" spans="3:11" x14ac:dyDescent="0.35">
      <c r="C45" s="3">
        <f t="shared" si="0"/>
        <v>26</v>
      </c>
      <c r="D45" s="19">
        <v>149</v>
      </c>
      <c r="E45" s="3" t="s">
        <v>4</v>
      </c>
      <c r="F45" s="3" t="s">
        <v>47</v>
      </c>
      <c r="G45" s="4">
        <v>1.8402777777777775E-2</v>
      </c>
      <c r="H45" s="4" t="s">
        <v>3</v>
      </c>
      <c r="I45" s="4" t="s">
        <v>102</v>
      </c>
      <c r="J45" s="1">
        <v>6.2175925925925933E-2</v>
      </c>
      <c r="K45" s="4">
        <v>4.3773148148148158E-2</v>
      </c>
    </row>
    <row r="46" spans="3:11" x14ac:dyDescent="0.35">
      <c r="C46" s="3">
        <f t="shared" si="0"/>
        <v>27</v>
      </c>
      <c r="D46" s="19">
        <v>115</v>
      </c>
      <c r="E46" s="3" t="s">
        <v>48</v>
      </c>
      <c r="F46" s="3" t="s">
        <v>49</v>
      </c>
      <c r="G46" s="4">
        <v>1.6319444444444442E-2</v>
      </c>
      <c r="H46" s="4" t="s">
        <v>50</v>
      </c>
      <c r="I46" s="4" t="s">
        <v>102</v>
      </c>
      <c r="J46" s="1">
        <v>6.0740740740740741E-2</v>
      </c>
      <c r="K46" s="4">
        <v>4.4421296296296299E-2</v>
      </c>
    </row>
    <row r="47" spans="3:11" x14ac:dyDescent="0.35">
      <c r="C47" s="3">
        <f t="shared" si="0"/>
        <v>28</v>
      </c>
      <c r="D47" s="19">
        <v>124</v>
      </c>
      <c r="E47" s="3" t="s">
        <v>43</v>
      </c>
      <c r="F47" s="3" t="s">
        <v>83</v>
      </c>
      <c r="G47" s="4">
        <v>1.9791666666666666E-2</v>
      </c>
      <c r="H47" s="4" t="s">
        <v>16</v>
      </c>
      <c r="I47" s="4" t="s">
        <v>102</v>
      </c>
      <c r="J47" s="1">
        <v>6.4814814814814811E-2</v>
      </c>
      <c r="K47" s="4">
        <v>4.5023148148148145E-2</v>
      </c>
    </row>
    <row r="48" spans="3:11" x14ac:dyDescent="0.35">
      <c r="C48" s="3">
        <f t="shared" si="0"/>
        <v>29</v>
      </c>
      <c r="D48" s="19">
        <v>151</v>
      </c>
      <c r="E48" s="3" t="s">
        <v>52</v>
      </c>
      <c r="F48" s="3" t="s">
        <v>78</v>
      </c>
      <c r="G48" s="4">
        <v>1.8402777777777775E-2</v>
      </c>
      <c r="H48" s="4" t="s">
        <v>8</v>
      </c>
      <c r="I48" s="4" t="s">
        <v>102</v>
      </c>
      <c r="J48" s="1">
        <v>6.3738425925925921E-2</v>
      </c>
      <c r="K48" s="4">
        <v>4.5335648148148146E-2</v>
      </c>
    </row>
    <row r="49" spans="3:11" x14ac:dyDescent="0.35">
      <c r="C49" s="3">
        <f t="shared" si="0"/>
        <v>30</v>
      </c>
      <c r="D49" s="19">
        <v>101</v>
      </c>
      <c r="E49" s="3" t="s">
        <v>94</v>
      </c>
      <c r="F49" s="3" t="s">
        <v>95</v>
      </c>
      <c r="G49" s="4">
        <v>1.9791666666666666E-2</v>
      </c>
      <c r="H49" s="4" t="s">
        <v>3</v>
      </c>
      <c r="I49" s="4" t="s">
        <v>102</v>
      </c>
      <c r="J49" s="1">
        <v>6.5127314814814818E-2</v>
      </c>
      <c r="K49" s="4">
        <v>4.5335648148148153E-2</v>
      </c>
    </row>
    <row r="50" spans="3:11" x14ac:dyDescent="0.35">
      <c r="C50" s="3">
        <f t="shared" si="0"/>
        <v>31</v>
      </c>
      <c r="D50" s="19">
        <v>152</v>
      </c>
      <c r="E50" s="3" t="s">
        <v>52</v>
      </c>
      <c r="F50" s="3" t="s">
        <v>39</v>
      </c>
      <c r="G50" s="4">
        <v>1.6319444444444442E-2</v>
      </c>
      <c r="H50" s="4" t="s">
        <v>3</v>
      </c>
      <c r="I50" s="4" t="s">
        <v>102</v>
      </c>
      <c r="J50" s="1">
        <v>6.2048611111111117E-2</v>
      </c>
      <c r="K50" s="4">
        <v>4.5729166666666675E-2</v>
      </c>
    </row>
    <row r="51" spans="3:11" x14ac:dyDescent="0.35">
      <c r="C51" s="3">
        <f t="shared" si="0"/>
        <v>32</v>
      </c>
      <c r="D51" s="19">
        <v>113</v>
      </c>
      <c r="E51" s="3" t="s">
        <v>96</v>
      </c>
      <c r="F51" s="3" t="s">
        <v>97</v>
      </c>
      <c r="G51" s="4">
        <v>1.5972222222222221E-2</v>
      </c>
      <c r="H51" s="4" t="s">
        <v>8</v>
      </c>
      <c r="I51" s="4" t="s">
        <v>102</v>
      </c>
      <c r="J51" s="1">
        <v>6.3587962962962971E-2</v>
      </c>
      <c r="K51" s="4">
        <v>4.761574074074075E-2</v>
      </c>
    </row>
    <row r="52" spans="3:11" x14ac:dyDescent="0.35">
      <c r="C52" s="3">
        <f t="shared" si="0"/>
        <v>33</v>
      </c>
      <c r="D52" s="19">
        <v>147</v>
      </c>
      <c r="E52" s="3" t="s">
        <v>4</v>
      </c>
      <c r="F52" s="3" t="s">
        <v>62</v>
      </c>
      <c r="G52" s="4">
        <v>1.5624999999999998E-2</v>
      </c>
      <c r="H52" s="4" t="s">
        <v>3</v>
      </c>
      <c r="I52" s="4" t="s">
        <v>102</v>
      </c>
      <c r="J52" s="1">
        <v>6.3923611111111112E-2</v>
      </c>
      <c r="K52" s="4">
        <v>4.8298611111111112E-2</v>
      </c>
    </row>
    <row r="53" spans="3:11" x14ac:dyDescent="0.35">
      <c r="C53" s="3">
        <f t="shared" si="0"/>
        <v>34</v>
      </c>
      <c r="D53" s="19">
        <v>127</v>
      </c>
      <c r="E53" s="3" t="s">
        <v>98</v>
      </c>
      <c r="F53" s="3" t="s">
        <v>99</v>
      </c>
      <c r="G53" s="4">
        <v>1.0763888888888889E-2</v>
      </c>
      <c r="H53" s="4" t="s">
        <v>29</v>
      </c>
      <c r="I53" s="4" t="s">
        <v>102</v>
      </c>
      <c r="J53" s="1">
        <v>6.1111111111111116E-2</v>
      </c>
      <c r="K53" s="4">
        <v>5.0347222222222224E-2</v>
      </c>
    </row>
    <row r="54" spans="3:11" x14ac:dyDescent="0.35">
      <c r="C54" s="3">
        <f t="shared" si="0"/>
        <v>35</v>
      </c>
      <c r="D54" s="19">
        <v>102</v>
      </c>
      <c r="E54" s="3" t="s">
        <v>73</v>
      </c>
      <c r="F54" s="3" t="s">
        <v>74</v>
      </c>
      <c r="G54" s="4">
        <v>1.7708333333333333E-2</v>
      </c>
      <c r="H54" s="4" t="s">
        <v>3</v>
      </c>
      <c r="I54" s="4" t="s">
        <v>102</v>
      </c>
      <c r="J54" s="1">
        <v>7.1111111111111111E-2</v>
      </c>
      <c r="K54" s="4">
        <v>5.3402777777777778E-2</v>
      </c>
    </row>
    <row r="55" spans="3:11" x14ac:dyDescent="0.35">
      <c r="C55" s="3">
        <f t="shared" si="0"/>
        <v>36</v>
      </c>
      <c r="D55" s="19">
        <v>108</v>
      </c>
      <c r="E55" s="3" t="s">
        <v>27</v>
      </c>
      <c r="F55" s="3" t="s">
        <v>28</v>
      </c>
      <c r="G55" s="4">
        <v>2.1180555555555557E-2</v>
      </c>
      <c r="H55" s="4" t="s">
        <v>16</v>
      </c>
      <c r="I55" s="4" t="s">
        <v>102</v>
      </c>
      <c r="J55" s="1">
        <v>7.5856481481481483E-2</v>
      </c>
      <c r="K55" s="4">
        <v>5.4675925925925926E-2</v>
      </c>
    </row>
  </sheetData>
  <sortState xmlns:xlrd2="http://schemas.microsoft.com/office/spreadsheetml/2017/richdata2" ref="D4:K55">
    <sortCondition ref="I4:I55"/>
    <sortCondition ref="K4:K55"/>
  </sortState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0E157-1236-4FE6-B488-8B914F503F2C}">
  <dimension ref="D1:K90"/>
  <sheetViews>
    <sheetView workbookViewId="0">
      <selection activeCell="D2" sqref="D2"/>
    </sheetView>
  </sheetViews>
  <sheetFormatPr defaultRowHeight="14.5" x14ac:dyDescent="0.35"/>
  <cols>
    <col min="5" max="5" width="13" customWidth="1"/>
    <col min="6" max="6" width="12.453125" customWidth="1"/>
    <col min="7" max="7" width="15.90625" customWidth="1"/>
    <col min="9" max="9" width="10.81640625" customWidth="1"/>
  </cols>
  <sheetData>
    <row r="1" spans="4:11" x14ac:dyDescent="0.35">
      <c r="J1" s="1"/>
    </row>
    <row r="4" spans="4:11" ht="15" thickBot="1" x14ac:dyDescent="0.4">
      <c r="D4" s="6" t="s">
        <v>100</v>
      </c>
      <c r="E4" s="6" t="s">
        <v>0</v>
      </c>
      <c r="F4" s="6" t="s">
        <v>1</v>
      </c>
      <c r="G4" s="6" t="s">
        <v>2</v>
      </c>
      <c r="H4" s="6" t="s">
        <v>103</v>
      </c>
      <c r="I4" s="6" t="s">
        <v>104</v>
      </c>
    </row>
    <row r="5" spans="4:11" ht="15.5" thickTop="1" thickBot="1" x14ac:dyDescent="0.4">
      <c r="D5" s="13">
        <v>134</v>
      </c>
      <c r="E5" s="14" t="s">
        <v>106</v>
      </c>
      <c r="F5" s="14" t="s">
        <v>107</v>
      </c>
      <c r="G5" s="14" t="s">
        <v>64</v>
      </c>
      <c r="H5" s="14" t="s">
        <v>101</v>
      </c>
      <c r="I5" s="15">
        <v>0</v>
      </c>
      <c r="K5" s="1"/>
    </row>
    <row r="6" spans="4:11" ht="15.5" thickTop="1" thickBot="1" x14ac:dyDescent="0.4"/>
    <row r="7" spans="4:11" ht="15.5" thickTop="1" thickBot="1" x14ac:dyDescent="0.4">
      <c r="D7" s="13">
        <v>103</v>
      </c>
      <c r="E7" s="14" t="s">
        <v>23</v>
      </c>
      <c r="F7" s="14" t="s">
        <v>24</v>
      </c>
      <c r="G7" s="14" t="s">
        <v>25</v>
      </c>
      <c r="H7" s="14" t="s">
        <v>101</v>
      </c>
      <c r="I7" s="15">
        <v>2.0833333333333329E-3</v>
      </c>
    </row>
    <row r="8" spans="4:11" ht="15.5" thickTop="1" thickBot="1" x14ac:dyDescent="0.4"/>
    <row r="9" spans="4:11" ht="15.5" thickTop="1" thickBot="1" x14ac:dyDescent="0.4">
      <c r="D9" s="13">
        <v>110</v>
      </c>
      <c r="E9" s="14" t="s">
        <v>58</v>
      </c>
      <c r="F9" s="14" t="s">
        <v>59</v>
      </c>
      <c r="G9" s="14" t="s">
        <v>25</v>
      </c>
      <c r="H9" s="14" t="s">
        <v>101</v>
      </c>
      <c r="I9" s="15">
        <v>2.4305555555555539E-3</v>
      </c>
    </row>
    <row r="10" spans="4:11" ht="15.5" thickTop="1" thickBot="1" x14ac:dyDescent="0.4"/>
    <row r="11" spans="4:11" ht="15.5" thickTop="1" thickBot="1" x14ac:dyDescent="0.4">
      <c r="D11" s="13">
        <v>132</v>
      </c>
      <c r="E11" s="14" t="s">
        <v>12</v>
      </c>
      <c r="F11" s="14" t="s">
        <v>62</v>
      </c>
      <c r="G11" s="14" t="s">
        <v>63</v>
      </c>
      <c r="H11" s="14" t="s">
        <v>101</v>
      </c>
      <c r="I11" s="15">
        <v>3.8194444444444413E-3</v>
      </c>
    </row>
    <row r="12" spans="4:11" ht="15.5" thickTop="1" thickBot="1" x14ac:dyDescent="0.4"/>
    <row r="13" spans="4:11" ht="15.5" thickTop="1" thickBot="1" x14ac:dyDescent="0.4">
      <c r="D13" s="13">
        <v>114</v>
      </c>
      <c r="E13" s="14" t="s">
        <v>67</v>
      </c>
      <c r="F13" s="14" t="s">
        <v>68</v>
      </c>
      <c r="G13" s="14" t="s">
        <v>64</v>
      </c>
      <c r="H13" s="14" t="s">
        <v>101</v>
      </c>
      <c r="I13" s="15">
        <v>9.7222222222222224E-3</v>
      </c>
    </row>
    <row r="14" spans="4:11" ht="15.5" thickTop="1" thickBot="1" x14ac:dyDescent="0.4"/>
    <row r="15" spans="4:11" ht="15.5" thickTop="1" thickBot="1" x14ac:dyDescent="0.4">
      <c r="D15" s="13">
        <v>144</v>
      </c>
      <c r="E15" s="14" t="s">
        <v>65</v>
      </c>
      <c r="F15" s="14" t="s">
        <v>66</v>
      </c>
      <c r="G15" s="14" t="s">
        <v>64</v>
      </c>
      <c r="H15" s="14" t="s">
        <v>101</v>
      </c>
      <c r="I15" s="15">
        <v>1.0069444444444443E-2</v>
      </c>
    </row>
    <row r="16" spans="4:11" ht="15.5" thickTop="1" thickBot="1" x14ac:dyDescent="0.4"/>
    <row r="17" spans="4:9" ht="15.5" thickTop="1" thickBot="1" x14ac:dyDescent="0.4">
      <c r="D17" s="13">
        <v>127</v>
      </c>
      <c r="E17" s="14" t="s">
        <v>98</v>
      </c>
      <c r="F17" s="14" t="s">
        <v>99</v>
      </c>
      <c r="G17" s="14" t="s">
        <v>29</v>
      </c>
      <c r="H17" s="14" t="s">
        <v>102</v>
      </c>
      <c r="I17" s="15">
        <v>1.0763888888888889E-2</v>
      </c>
    </row>
    <row r="18" spans="4:9" ht="15.5" thickTop="1" thickBot="1" x14ac:dyDescent="0.4"/>
    <row r="19" spans="4:9" ht="15.5" thickTop="1" thickBot="1" x14ac:dyDescent="0.4">
      <c r="D19" s="13">
        <v>118</v>
      </c>
      <c r="E19" s="14" t="s">
        <v>69</v>
      </c>
      <c r="F19" s="14" t="s">
        <v>31</v>
      </c>
      <c r="G19" s="14" t="s">
        <v>13</v>
      </c>
      <c r="H19" s="14" t="s">
        <v>101</v>
      </c>
      <c r="I19" s="15">
        <v>1.2152777777777776E-2</v>
      </c>
    </row>
    <row r="20" spans="4:9" ht="15.5" thickTop="1" thickBot="1" x14ac:dyDescent="0.4"/>
    <row r="21" spans="4:9" ht="15" thickTop="1" x14ac:dyDescent="0.35">
      <c r="D21" s="7">
        <v>119</v>
      </c>
      <c r="E21" s="8" t="s">
        <v>51</v>
      </c>
      <c r="F21" s="8" t="s">
        <v>39</v>
      </c>
      <c r="G21" s="8" t="s">
        <v>13</v>
      </c>
      <c r="H21" s="8" t="s">
        <v>101</v>
      </c>
      <c r="I21" s="9">
        <v>1.5624999999999998E-2</v>
      </c>
    </row>
    <row r="22" spans="4:9" ht="15" thickBot="1" x14ac:dyDescent="0.4">
      <c r="D22" s="10">
        <v>147</v>
      </c>
      <c r="E22" s="11" t="s">
        <v>4</v>
      </c>
      <c r="F22" s="11" t="s">
        <v>62</v>
      </c>
      <c r="G22" s="11" t="s">
        <v>3</v>
      </c>
      <c r="H22" s="11" t="s">
        <v>102</v>
      </c>
      <c r="I22" s="12">
        <v>1.5624999999999998E-2</v>
      </c>
    </row>
    <row r="23" spans="4:9" ht="15.5" thickTop="1" thickBot="1" x14ac:dyDescent="0.4"/>
    <row r="24" spans="4:9" ht="15.5" thickTop="1" thickBot="1" x14ac:dyDescent="0.4">
      <c r="D24" s="13">
        <v>113</v>
      </c>
      <c r="E24" s="14" t="s">
        <v>96</v>
      </c>
      <c r="F24" s="14" t="s">
        <v>97</v>
      </c>
      <c r="G24" s="14" t="s">
        <v>8</v>
      </c>
      <c r="H24" s="14" t="s">
        <v>102</v>
      </c>
      <c r="I24" s="15">
        <v>1.5972222222222221E-2</v>
      </c>
    </row>
    <row r="25" spans="4:9" ht="15.5" thickTop="1" thickBot="1" x14ac:dyDescent="0.4"/>
    <row r="26" spans="4:9" ht="15" thickTop="1" x14ac:dyDescent="0.35">
      <c r="D26" s="7">
        <v>115</v>
      </c>
      <c r="E26" s="8" t="s">
        <v>48</v>
      </c>
      <c r="F26" s="8" t="s">
        <v>49</v>
      </c>
      <c r="G26" s="8" t="s">
        <v>50</v>
      </c>
      <c r="H26" s="8" t="s">
        <v>102</v>
      </c>
      <c r="I26" s="9">
        <v>1.6319444444444442E-2</v>
      </c>
    </row>
    <row r="27" spans="4:9" x14ac:dyDescent="0.35">
      <c r="D27" s="16">
        <v>137</v>
      </c>
      <c r="E27" s="17" t="s">
        <v>81</v>
      </c>
      <c r="F27" s="17" t="s">
        <v>82</v>
      </c>
      <c r="G27" s="17" t="s">
        <v>13</v>
      </c>
      <c r="H27" s="17" t="s">
        <v>101</v>
      </c>
      <c r="I27" s="18">
        <v>1.6319444444444442E-2</v>
      </c>
    </row>
    <row r="28" spans="4:9" ht="15" thickBot="1" x14ac:dyDescent="0.4">
      <c r="D28" s="10">
        <v>152</v>
      </c>
      <c r="E28" s="11" t="s">
        <v>52</v>
      </c>
      <c r="F28" s="11" t="s">
        <v>39</v>
      </c>
      <c r="G28" s="11" t="s">
        <v>3</v>
      </c>
      <c r="H28" s="11" t="s">
        <v>102</v>
      </c>
      <c r="I28" s="12">
        <v>1.6319444444444442E-2</v>
      </c>
    </row>
    <row r="29" spans="4:9" ht="15.5" thickTop="1" thickBot="1" x14ac:dyDescent="0.4"/>
    <row r="30" spans="4:9" ht="15" thickTop="1" x14ac:dyDescent="0.35">
      <c r="D30" s="7">
        <v>123</v>
      </c>
      <c r="E30" s="8" t="s">
        <v>55</v>
      </c>
      <c r="F30" s="8" t="s">
        <v>56</v>
      </c>
      <c r="G30" s="8" t="s">
        <v>29</v>
      </c>
      <c r="H30" s="8" t="s">
        <v>102</v>
      </c>
      <c r="I30" s="9">
        <v>1.7013888888888887E-2</v>
      </c>
    </row>
    <row r="31" spans="4:9" ht="15" thickBot="1" x14ac:dyDescent="0.4">
      <c r="D31" s="10">
        <v>141</v>
      </c>
      <c r="E31" s="11" t="s">
        <v>53</v>
      </c>
      <c r="F31" s="11" t="s">
        <v>54</v>
      </c>
      <c r="G31" s="11" t="s">
        <v>3</v>
      </c>
      <c r="H31" s="11" t="s">
        <v>102</v>
      </c>
      <c r="I31" s="12">
        <v>1.7013888888888887E-2</v>
      </c>
    </row>
    <row r="32" spans="4:9" ht="15.5" thickTop="1" thickBot="1" x14ac:dyDescent="0.4"/>
    <row r="33" spans="4:9" ht="15" thickTop="1" x14ac:dyDescent="0.35">
      <c r="D33" s="7">
        <v>102</v>
      </c>
      <c r="E33" s="8" t="s">
        <v>73</v>
      </c>
      <c r="F33" s="8" t="s">
        <v>74</v>
      </c>
      <c r="G33" s="8" t="s">
        <v>3</v>
      </c>
      <c r="H33" s="8" t="s">
        <v>102</v>
      </c>
      <c r="I33" s="9">
        <v>1.7708333333333333E-2</v>
      </c>
    </row>
    <row r="34" spans="4:9" ht="15" thickBot="1" x14ac:dyDescent="0.4">
      <c r="D34" s="10">
        <v>109</v>
      </c>
      <c r="E34" s="11" t="s">
        <v>32</v>
      </c>
      <c r="F34" s="11" t="s">
        <v>33</v>
      </c>
      <c r="G34" s="11" t="s">
        <v>13</v>
      </c>
      <c r="H34" s="11" t="s">
        <v>101</v>
      </c>
      <c r="I34" s="12">
        <v>1.7708333333333333E-2</v>
      </c>
    </row>
    <row r="35" spans="4:9" ht="15.5" thickTop="1" thickBot="1" x14ac:dyDescent="0.4"/>
    <row r="36" spans="4:9" ht="15" thickTop="1" x14ac:dyDescent="0.35">
      <c r="D36" s="7">
        <v>121</v>
      </c>
      <c r="E36" s="8" t="s">
        <v>17</v>
      </c>
      <c r="F36" s="8" t="s">
        <v>18</v>
      </c>
      <c r="G36" s="8" t="s">
        <v>13</v>
      </c>
      <c r="H36" s="8" t="s">
        <v>101</v>
      </c>
      <c r="I36" s="9">
        <v>1.8055555555555554E-2</v>
      </c>
    </row>
    <row r="37" spans="4:9" ht="15" thickBot="1" x14ac:dyDescent="0.4">
      <c r="D37" s="10">
        <v>133</v>
      </c>
      <c r="E37" s="11" t="s">
        <v>12</v>
      </c>
      <c r="F37" s="11" t="s">
        <v>5</v>
      </c>
      <c r="G37" s="11" t="s">
        <v>13</v>
      </c>
      <c r="H37" s="11" t="s">
        <v>101</v>
      </c>
      <c r="I37" s="12">
        <v>1.8055555555555554E-2</v>
      </c>
    </row>
    <row r="38" spans="4:9" ht="15.5" thickTop="1" thickBot="1" x14ac:dyDescent="0.4"/>
    <row r="39" spans="4:9" ht="15" thickTop="1" x14ac:dyDescent="0.35">
      <c r="D39" s="7">
        <v>140</v>
      </c>
      <c r="E39" s="8" t="s">
        <v>53</v>
      </c>
      <c r="F39" s="8" t="s">
        <v>57</v>
      </c>
      <c r="G39" s="8" t="s">
        <v>8</v>
      </c>
      <c r="H39" s="8" t="s">
        <v>102</v>
      </c>
      <c r="I39" s="9">
        <v>1.8402777777777775E-2</v>
      </c>
    </row>
    <row r="40" spans="4:9" x14ac:dyDescent="0.35">
      <c r="D40" s="16">
        <v>149</v>
      </c>
      <c r="E40" s="17" t="s">
        <v>4</v>
      </c>
      <c r="F40" s="17" t="s">
        <v>47</v>
      </c>
      <c r="G40" s="17" t="s">
        <v>3</v>
      </c>
      <c r="H40" s="17" t="s">
        <v>102</v>
      </c>
      <c r="I40" s="18">
        <v>1.8402777777777775E-2</v>
      </c>
    </row>
    <row r="41" spans="4:9" ht="15" thickBot="1" x14ac:dyDescent="0.4">
      <c r="D41" s="10">
        <v>151</v>
      </c>
      <c r="E41" s="11" t="s">
        <v>52</v>
      </c>
      <c r="F41" s="11" t="s">
        <v>78</v>
      </c>
      <c r="G41" s="11" t="s">
        <v>8</v>
      </c>
      <c r="H41" s="11" t="s">
        <v>102</v>
      </c>
      <c r="I41" s="12">
        <v>1.8402777777777775E-2</v>
      </c>
    </row>
    <row r="42" spans="4:9" ht="15.5" thickTop="1" thickBot="1" x14ac:dyDescent="0.4"/>
    <row r="43" spans="4:9" ht="15" thickTop="1" x14ac:dyDescent="0.35">
      <c r="D43" s="7">
        <v>104</v>
      </c>
      <c r="E43" s="8" t="s">
        <v>86</v>
      </c>
      <c r="F43" s="8" t="s">
        <v>87</v>
      </c>
      <c r="G43" s="8" t="s">
        <v>42</v>
      </c>
      <c r="H43" s="8" t="s">
        <v>101</v>
      </c>
      <c r="I43" s="9">
        <v>1.8749999999999999E-2</v>
      </c>
    </row>
    <row r="44" spans="4:9" x14ac:dyDescent="0.35">
      <c r="D44" s="16">
        <v>120</v>
      </c>
      <c r="E44" s="17" t="s">
        <v>26</v>
      </c>
      <c r="F44" s="17" t="s">
        <v>7</v>
      </c>
      <c r="G44" s="17" t="s">
        <v>8</v>
      </c>
      <c r="H44" s="17" t="s">
        <v>102</v>
      </c>
      <c r="I44" s="18">
        <v>1.8749999999999999E-2</v>
      </c>
    </row>
    <row r="45" spans="4:9" ht="15" thickBot="1" x14ac:dyDescent="0.4">
      <c r="D45" s="10">
        <v>146</v>
      </c>
      <c r="E45" s="11" t="s">
        <v>4</v>
      </c>
      <c r="F45" s="11" t="s">
        <v>78</v>
      </c>
      <c r="G45" s="11" t="s">
        <v>29</v>
      </c>
      <c r="H45" s="11" t="s">
        <v>102</v>
      </c>
      <c r="I45" s="12">
        <v>1.8749999999999999E-2</v>
      </c>
    </row>
    <row r="46" spans="4:9" ht="15.5" thickTop="1" thickBot="1" x14ac:dyDescent="0.4"/>
    <row r="47" spans="4:9" ht="15.5" thickTop="1" thickBot="1" x14ac:dyDescent="0.4">
      <c r="D47" s="13">
        <v>116</v>
      </c>
      <c r="E47" s="14" t="s">
        <v>92</v>
      </c>
      <c r="F47" s="14" t="s">
        <v>93</v>
      </c>
      <c r="G47" s="14" t="s">
        <v>29</v>
      </c>
      <c r="H47" s="14" t="s">
        <v>102</v>
      </c>
      <c r="I47" s="15">
        <v>1.909722222222222E-2</v>
      </c>
    </row>
    <row r="48" spans="4:9" ht="15.5" thickTop="1" thickBot="1" x14ac:dyDescent="0.4"/>
    <row r="49" spans="4:9" ht="15" thickTop="1" x14ac:dyDescent="0.35">
      <c r="D49" s="7">
        <v>128</v>
      </c>
      <c r="E49" s="8" t="s">
        <v>84</v>
      </c>
      <c r="F49" s="8" t="s">
        <v>85</v>
      </c>
      <c r="G49" s="8" t="s">
        <v>8</v>
      </c>
      <c r="H49" s="8" t="s">
        <v>102</v>
      </c>
      <c r="I49" s="9">
        <v>1.9444444444444445E-2</v>
      </c>
    </row>
    <row r="50" spans="4:9" ht="15" thickBot="1" x14ac:dyDescent="0.4">
      <c r="D50" s="10">
        <v>142</v>
      </c>
      <c r="E50" s="11" t="s">
        <v>108</v>
      </c>
      <c r="F50" s="11" t="s">
        <v>109</v>
      </c>
      <c r="G50" s="11" t="s">
        <v>29</v>
      </c>
      <c r="H50" s="11" t="s">
        <v>102</v>
      </c>
      <c r="I50" s="12">
        <v>1.9444444444444445E-2</v>
      </c>
    </row>
    <row r="51" spans="4:9" ht="15.5" thickTop="1" thickBot="1" x14ac:dyDescent="0.4"/>
    <row r="52" spans="4:9" ht="15" thickTop="1" x14ac:dyDescent="0.35">
      <c r="D52" s="7">
        <v>101</v>
      </c>
      <c r="E52" s="8" t="s">
        <v>94</v>
      </c>
      <c r="F52" s="8" t="s">
        <v>95</v>
      </c>
      <c r="G52" s="8" t="s">
        <v>3</v>
      </c>
      <c r="H52" s="8" t="s">
        <v>102</v>
      </c>
      <c r="I52" s="9">
        <v>1.9791666666666666E-2</v>
      </c>
    </row>
    <row r="53" spans="4:9" ht="15" thickBot="1" x14ac:dyDescent="0.4">
      <c r="D53" s="10">
        <v>124</v>
      </c>
      <c r="E53" s="11" t="s">
        <v>43</v>
      </c>
      <c r="F53" s="11" t="s">
        <v>83</v>
      </c>
      <c r="G53" s="11" t="s">
        <v>16</v>
      </c>
      <c r="H53" s="11" t="s">
        <v>102</v>
      </c>
      <c r="I53" s="12">
        <v>1.9791666666666666E-2</v>
      </c>
    </row>
    <row r="54" spans="4:9" ht="15.5" thickTop="1" thickBot="1" x14ac:dyDescent="0.4"/>
    <row r="55" spans="4:9" ht="15.5" thickTop="1" thickBot="1" x14ac:dyDescent="0.4">
      <c r="D55" s="13">
        <v>143</v>
      </c>
      <c r="E55" s="14" t="s">
        <v>75</v>
      </c>
      <c r="F55" s="14" t="s">
        <v>76</v>
      </c>
      <c r="G55" s="14" t="s">
        <v>3</v>
      </c>
      <c r="H55" s="14" t="s">
        <v>102</v>
      </c>
      <c r="I55" s="15">
        <v>2.0833333333333332E-2</v>
      </c>
    </row>
    <row r="56" spans="4:9" ht="15.5" thickTop="1" thickBot="1" x14ac:dyDescent="0.4"/>
    <row r="57" spans="4:9" ht="15" thickTop="1" x14ac:dyDescent="0.35">
      <c r="D57" s="7">
        <v>108</v>
      </c>
      <c r="E57" s="8" t="s">
        <v>27</v>
      </c>
      <c r="F57" s="8" t="s">
        <v>28</v>
      </c>
      <c r="G57" s="8" t="s">
        <v>16</v>
      </c>
      <c r="H57" s="8" t="s">
        <v>102</v>
      </c>
      <c r="I57" s="9">
        <v>2.1180555555555557E-2</v>
      </c>
    </row>
    <row r="58" spans="4:9" ht="15" thickBot="1" x14ac:dyDescent="0.4">
      <c r="D58" s="10">
        <v>112</v>
      </c>
      <c r="E58" s="11" t="s">
        <v>79</v>
      </c>
      <c r="F58" s="11" t="s">
        <v>80</v>
      </c>
      <c r="G58" s="11" t="s">
        <v>3</v>
      </c>
      <c r="H58" s="11" t="s">
        <v>102</v>
      </c>
      <c r="I58" s="12">
        <v>2.1180555555555557E-2</v>
      </c>
    </row>
    <row r="59" spans="4:9" ht="15.5" thickTop="1" thickBot="1" x14ac:dyDescent="0.4"/>
    <row r="60" spans="4:9" ht="15.5" thickTop="1" thickBot="1" x14ac:dyDescent="0.4">
      <c r="D60" s="13">
        <v>136</v>
      </c>
      <c r="E60" s="14" t="s">
        <v>36</v>
      </c>
      <c r="F60" s="14" t="s">
        <v>37</v>
      </c>
      <c r="G60" s="14" t="s">
        <v>29</v>
      </c>
      <c r="H60" s="14" t="s">
        <v>102</v>
      </c>
      <c r="I60" s="15">
        <v>2.1874999999999999E-2</v>
      </c>
    </row>
    <row r="61" spans="4:9" ht="15.5" thickTop="1" thickBot="1" x14ac:dyDescent="0.4"/>
    <row r="62" spans="4:9" ht="15" thickTop="1" x14ac:dyDescent="0.35">
      <c r="D62" s="7">
        <v>117</v>
      </c>
      <c r="E62" s="8" t="s">
        <v>34</v>
      </c>
      <c r="F62" s="8" t="s">
        <v>35</v>
      </c>
      <c r="G62" s="8" t="s">
        <v>8</v>
      </c>
      <c r="H62" s="8" t="s">
        <v>102</v>
      </c>
      <c r="I62" s="9">
        <v>2.222222222222222E-2</v>
      </c>
    </row>
    <row r="63" spans="4:9" ht="15" thickBot="1" x14ac:dyDescent="0.4">
      <c r="D63" s="10">
        <v>131</v>
      </c>
      <c r="E63" s="11" t="s">
        <v>40</v>
      </c>
      <c r="F63" s="11" t="s">
        <v>41</v>
      </c>
      <c r="G63" s="11" t="s">
        <v>42</v>
      </c>
      <c r="H63" s="11" t="s">
        <v>101</v>
      </c>
      <c r="I63" s="12">
        <v>2.222222222222222E-2</v>
      </c>
    </row>
    <row r="64" spans="4:9" ht="15.5" thickTop="1" thickBot="1" x14ac:dyDescent="0.4"/>
    <row r="65" spans="4:9" ht="15.5" thickTop="1" thickBot="1" x14ac:dyDescent="0.4">
      <c r="D65" s="13">
        <v>153</v>
      </c>
      <c r="E65" s="14" t="s">
        <v>19</v>
      </c>
      <c r="F65" s="14" t="s">
        <v>20</v>
      </c>
      <c r="G65" s="14" t="s">
        <v>16</v>
      </c>
      <c r="H65" s="14" t="s">
        <v>102</v>
      </c>
      <c r="I65" s="15">
        <v>2.2916666666666665E-2</v>
      </c>
    </row>
    <row r="66" spans="4:9" ht="15.5" thickTop="1" thickBot="1" x14ac:dyDescent="0.4"/>
    <row r="67" spans="4:9" ht="15.5" thickTop="1" thickBot="1" x14ac:dyDescent="0.4">
      <c r="D67" s="13">
        <v>126</v>
      </c>
      <c r="E67" s="14" t="s">
        <v>43</v>
      </c>
      <c r="F67" s="14" t="s">
        <v>44</v>
      </c>
      <c r="G67" s="14" t="s">
        <v>3</v>
      </c>
      <c r="H67" s="14" t="s">
        <v>102</v>
      </c>
      <c r="I67" s="15">
        <v>2.326388888888889E-2</v>
      </c>
    </row>
    <row r="68" spans="4:9" ht="15.5" thickTop="1" thickBot="1" x14ac:dyDescent="0.4"/>
    <row r="69" spans="4:9" ht="15.5" thickTop="1" thickBot="1" x14ac:dyDescent="0.4">
      <c r="D69" s="13">
        <v>106</v>
      </c>
      <c r="E69" s="14" t="s">
        <v>71</v>
      </c>
      <c r="F69" s="14" t="s">
        <v>72</v>
      </c>
      <c r="G69" s="14" t="s">
        <v>8</v>
      </c>
      <c r="H69" s="14" t="s">
        <v>102</v>
      </c>
      <c r="I69" s="15">
        <v>2.3958333333333331E-2</v>
      </c>
    </row>
    <row r="70" spans="4:9" ht="15.5" thickTop="1" thickBot="1" x14ac:dyDescent="0.4"/>
    <row r="71" spans="4:9" ht="15" thickTop="1" x14ac:dyDescent="0.35">
      <c r="D71" s="7">
        <v>135</v>
      </c>
      <c r="E71" s="8" t="s">
        <v>14</v>
      </c>
      <c r="F71" s="8" t="s">
        <v>15</v>
      </c>
      <c r="G71" s="8" t="s">
        <v>16</v>
      </c>
      <c r="H71" s="8" t="s">
        <v>102</v>
      </c>
      <c r="I71" s="9">
        <v>2.5347222222222222E-2</v>
      </c>
    </row>
    <row r="72" spans="4:9" ht="15" thickBot="1" x14ac:dyDescent="0.4">
      <c r="D72" s="10">
        <v>145</v>
      </c>
      <c r="E72" s="11" t="s">
        <v>88</v>
      </c>
      <c r="F72" s="11" t="s">
        <v>89</v>
      </c>
      <c r="G72" s="11" t="s">
        <v>11</v>
      </c>
      <c r="H72" s="11" t="s">
        <v>102</v>
      </c>
      <c r="I72" s="12">
        <v>2.5347222222222222E-2</v>
      </c>
    </row>
    <row r="73" spans="4:9" ht="15.5" thickTop="1" thickBot="1" x14ac:dyDescent="0.4"/>
    <row r="74" spans="4:9" ht="15.5" thickTop="1" thickBot="1" x14ac:dyDescent="0.4">
      <c r="D74" s="13">
        <v>148</v>
      </c>
      <c r="E74" s="14" t="s">
        <v>4</v>
      </c>
      <c r="F74" s="14" t="s">
        <v>70</v>
      </c>
      <c r="G74" s="14" t="s">
        <v>16</v>
      </c>
      <c r="H74" s="14" t="s">
        <v>102</v>
      </c>
      <c r="I74" s="15">
        <v>2.6041666666666664E-2</v>
      </c>
    </row>
    <row r="75" spans="4:9" ht="15.5" thickTop="1" thickBot="1" x14ac:dyDescent="0.4"/>
    <row r="76" spans="4:9" ht="15" thickTop="1" x14ac:dyDescent="0.35">
      <c r="D76" s="7">
        <v>105</v>
      </c>
      <c r="E76" s="8" t="s">
        <v>60</v>
      </c>
      <c r="F76" s="8" t="s">
        <v>61</v>
      </c>
      <c r="G76" s="8" t="s">
        <v>8</v>
      </c>
      <c r="H76" s="8" t="s">
        <v>102</v>
      </c>
      <c r="I76" s="9">
        <v>2.7430555555555555E-2</v>
      </c>
    </row>
    <row r="77" spans="4:9" x14ac:dyDescent="0.35">
      <c r="D77" s="16">
        <v>122</v>
      </c>
      <c r="E77" s="17" t="s">
        <v>17</v>
      </c>
      <c r="F77" s="17" t="s">
        <v>91</v>
      </c>
      <c r="G77" s="17" t="s">
        <v>13</v>
      </c>
      <c r="H77" s="17" t="s">
        <v>101</v>
      </c>
      <c r="I77" s="18">
        <v>2.7430555555555555E-2</v>
      </c>
    </row>
    <row r="78" spans="4:9" ht="15" thickBot="1" x14ac:dyDescent="0.4">
      <c r="D78" s="10">
        <v>139</v>
      </c>
      <c r="E78" s="11" t="s">
        <v>21</v>
      </c>
      <c r="F78" s="11" t="s">
        <v>22</v>
      </c>
      <c r="G78" s="11" t="s">
        <v>8</v>
      </c>
      <c r="H78" s="11" t="s">
        <v>102</v>
      </c>
      <c r="I78" s="12">
        <v>2.7430555555555555E-2</v>
      </c>
    </row>
    <row r="79" spans="4:9" ht="15.5" thickTop="1" thickBot="1" x14ac:dyDescent="0.4"/>
    <row r="80" spans="4:9" ht="15" thickTop="1" x14ac:dyDescent="0.35">
      <c r="D80" s="7">
        <v>130</v>
      </c>
      <c r="E80" s="8" t="s">
        <v>9</v>
      </c>
      <c r="F80" s="8" t="s">
        <v>10</v>
      </c>
      <c r="G80" s="8" t="s">
        <v>11</v>
      </c>
      <c r="H80" s="8" t="s">
        <v>102</v>
      </c>
      <c r="I80" s="9">
        <v>2.7777777777777776E-2</v>
      </c>
    </row>
    <row r="81" spans="4:9" ht="15" thickBot="1" x14ac:dyDescent="0.4">
      <c r="D81" s="10">
        <v>150</v>
      </c>
      <c r="E81" s="11" t="s">
        <v>77</v>
      </c>
      <c r="F81" s="11" t="s">
        <v>78</v>
      </c>
      <c r="G81" s="11" t="s">
        <v>3</v>
      </c>
      <c r="H81" s="11" t="s">
        <v>102</v>
      </c>
      <c r="I81" s="12">
        <v>2.7777777777777776E-2</v>
      </c>
    </row>
    <row r="82" spans="4:9" ht="15.5" thickTop="1" thickBot="1" x14ac:dyDescent="0.4"/>
    <row r="83" spans="4:9" ht="15.5" thickTop="1" thickBot="1" x14ac:dyDescent="0.4">
      <c r="D83" s="13">
        <v>125</v>
      </c>
      <c r="E83" s="14" t="s">
        <v>43</v>
      </c>
      <c r="F83" s="14" t="s">
        <v>90</v>
      </c>
      <c r="G83" s="14" t="s">
        <v>16</v>
      </c>
      <c r="H83" s="14" t="s">
        <v>102</v>
      </c>
      <c r="I83" s="15">
        <v>2.8472222222222222E-2</v>
      </c>
    </row>
    <row r="84" spans="4:9" ht="15.5" thickTop="1" thickBot="1" x14ac:dyDescent="0.4"/>
    <row r="85" spans="4:9" ht="15" thickTop="1" x14ac:dyDescent="0.35">
      <c r="D85" s="7">
        <v>107</v>
      </c>
      <c r="E85" s="8" t="s">
        <v>6</v>
      </c>
      <c r="F85" s="8" t="s">
        <v>7</v>
      </c>
      <c r="G85" s="8" t="s">
        <v>8</v>
      </c>
      <c r="H85" s="8" t="s">
        <v>102</v>
      </c>
      <c r="I85" s="9">
        <v>2.9166666666666667E-2</v>
      </c>
    </row>
    <row r="86" spans="4:9" ht="15" thickBot="1" x14ac:dyDescent="0.4">
      <c r="D86" s="10">
        <v>129</v>
      </c>
      <c r="E86" s="11" t="s">
        <v>45</v>
      </c>
      <c r="F86" s="11" t="s">
        <v>46</v>
      </c>
      <c r="G86" s="11" t="s">
        <v>11</v>
      </c>
      <c r="H86" s="11" t="s">
        <v>102</v>
      </c>
      <c r="I86" s="12">
        <v>2.9166666666666667E-2</v>
      </c>
    </row>
    <row r="87" spans="4:9" ht="15.5" thickTop="1" thickBot="1" x14ac:dyDescent="0.4"/>
    <row r="88" spans="4:9" ht="15" thickTop="1" x14ac:dyDescent="0.35">
      <c r="D88" s="7">
        <v>111</v>
      </c>
      <c r="E88" s="8" t="s">
        <v>38</v>
      </c>
      <c r="F88" s="8" t="s">
        <v>39</v>
      </c>
      <c r="G88" s="8" t="s">
        <v>16</v>
      </c>
      <c r="H88" s="8" t="s">
        <v>102</v>
      </c>
      <c r="I88" s="9">
        <v>3.0555555555555555E-2</v>
      </c>
    </row>
    <row r="89" spans="4:9" ht="15" thickBot="1" x14ac:dyDescent="0.4">
      <c r="D89" s="10">
        <v>138</v>
      </c>
      <c r="E89" s="11" t="s">
        <v>30</v>
      </c>
      <c r="F89" s="11" t="s">
        <v>31</v>
      </c>
      <c r="G89" s="11" t="s">
        <v>8</v>
      </c>
      <c r="H89" s="11" t="s">
        <v>102</v>
      </c>
      <c r="I89" s="12">
        <v>3.0555555555555555E-2</v>
      </c>
    </row>
    <row r="90" spans="4:9" ht="15" thickTop="1" x14ac:dyDescent="0.35"/>
  </sheetData>
  <sortState xmlns:xlrd2="http://schemas.microsoft.com/office/spreadsheetml/2017/richdata2" ref="D5:I57">
    <sortCondition ref="I5:I57"/>
  </sortState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5496B-0802-484A-8B91-12537AA3BC89}">
  <dimension ref="D1:R99"/>
  <sheetViews>
    <sheetView workbookViewId="0">
      <selection activeCell="E1" sqref="E1"/>
    </sheetView>
  </sheetViews>
  <sheetFormatPr defaultRowHeight="14.5" x14ac:dyDescent="0.35"/>
  <cols>
    <col min="5" max="5" width="13" customWidth="1"/>
    <col min="6" max="6" width="12.453125" customWidth="1"/>
    <col min="7" max="7" width="15.90625" customWidth="1"/>
    <col min="9" max="9" width="10.81640625" customWidth="1"/>
    <col min="13" max="13" width="12.54296875" customWidth="1"/>
    <col min="14" max="14" width="26.81640625" bestFit="1" customWidth="1"/>
  </cols>
  <sheetData>
    <row r="1" spans="4:18" x14ac:dyDescent="0.35">
      <c r="M1" t="s">
        <v>111</v>
      </c>
      <c r="O1" s="1">
        <v>3.0555555555555555E-2</v>
      </c>
      <c r="Q1" s="1"/>
    </row>
    <row r="4" spans="4:18" ht="17.5" x14ac:dyDescent="0.35">
      <c r="D4" t="s">
        <v>100</v>
      </c>
      <c r="E4" t="s">
        <v>0</v>
      </c>
      <c r="F4" t="s">
        <v>1</v>
      </c>
      <c r="G4" t="s">
        <v>2</v>
      </c>
      <c r="H4" t="s">
        <v>103</v>
      </c>
      <c r="I4" t="s">
        <v>104</v>
      </c>
      <c r="J4" t="s">
        <v>105</v>
      </c>
      <c r="K4" t="s">
        <v>110</v>
      </c>
      <c r="L4" t="s">
        <v>110</v>
      </c>
      <c r="N4" s="5"/>
      <c r="O4" t="s">
        <v>105</v>
      </c>
      <c r="P4" t="s">
        <v>171</v>
      </c>
    </row>
    <row r="5" spans="4:18" x14ac:dyDescent="0.35">
      <c r="D5">
        <v>101</v>
      </c>
      <c r="E5" t="s">
        <v>94</v>
      </c>
      <c r="F5" t="s">
        <v>95</v>
      </c>
      <c r="G5" t="s">
        <v>3</v>
      </c>
      <c r="H5" t="s">
        <v>102</v>
      </c>
      <c r="I5" s="1">
        <f>+$O$1-J5</f>
        <v>1.9791666666666666E-2</v>
      </c>
      <c r="J5" s="1">
        <v>1.0763888888888891E-2</v>
      </c>
      <c r="K5" t="s">
        <v>110</v>
      </c>
      <c r="L5" t="s">
        <v>110</v>
      </c>
      <c r="N5" t="s">
        <v>118</v>
      </c>
      <c r="O5">
        <v>15.5</v>
      </c>
      <c r="P5">
        <v>28.5</v>
      </c>
      <c r="R5" s="1"/>
    </row>
    <row r="6" spans="4:18" x14ac:dyDescent="0.35">
      <c r="D6">
        <v>102</v>
      </c>
      <c r="E6" t="s">
        <v>73</v>
      </c>
      <c r="F6" t="s">
        <v>74</v>
      </c>
      <c r="G6" t="s">
        <v>3</v>
      </c>
      <c r="H6" t="s">
        <v>102</v>
      </c>
      <c r="I6" s="1">
        <f>+$O$1-J6</f>
        <v>1.7708333333333333E-2</v>
      </c>
      <c r="J6" s="1">
        <v>1.2847222222222223E-2</v>
      </c>
      <c r="K6" t="s">
        <v>110</v>
      </c>
      <c r="L6" t="s">
        <v>110</v>
      </c>
      <c r="N6" t="s">
        <v>119</v>
      </c>
      <c r="O6">
        <v>18.5</v>
      </c>
      <c r="P6">
        <v>25.5</v>
      </c>
    </row>
    <row r="7" spans="4:18" x14ac:dyDescent="0.35">
      <c r="D7">
        <v>103</v>
      </c>
      <c r="E7" t="s">
        <v>23</v>
      </c>
      <c r="F7" t="s">
        <v>24</v>
      </c>
      <c r="G7" t="s">
        <v>25</v>
      </c>
      <c r="H7" t="s">
        <v>101</v>
      </c>
      <c r="I7" s="1">
        <f>+$O$1-J7</f>
        <v>2.0833333333333329E-3</v>
      </c>
      <c r="J7" s="1">
        <v>2.8472222222222222E-2</v>
      </c>
      <c r="K7" t="s">
        <v>110</v>
      </c>
      <c r="L7" t="s">
        <v>110</v>
      </c>
      <c r="N7" t="s">
        <v>120</v>
      </c>
      <c r="O7">
        <v>41</v>
      </c>
      <c r="P7">
        <v>3</v>
      </c>
    </row>
    <row r="8" spans="4:18" x14ac:dyDescent="0.35">
      <c r="D8">
        <v>104</v>
      </c>
      <c r="E8" t="s">
        <v>86</v>
      </c>
      <c r="F8" t="s">
        <v>87</v>
      </c>
      <c r="G8" t="s">
        <v>42</v>
      </c>
      <c r="H8" t="s">
        <v>101</v>
      </c>
      <c r="I8" s="1">
        <f>+$O$1-J8</f>
        <v>1.8749999999999999E-2</v>
      </c>
      <c r="J8" s="1">
        <v>1.1805555555555555E-2</v>
      </c>
      <c r="K8" t="s">
        <v>110</v>
      </c>
      <c r="L8" t="s">
        <v>110</v>
      </c>
      <c r="N8" t="s">
        <v>121</v>
      </c>
      <c r="O8">
        <v>17</v>
      </c>
      <c r="P8">
        <v>27</v>
      </c>
    </row>
    <row r="9" spans="4:18" x14ac:dyDescent="0.35">
      <c r="D9">
        <v>105</v>
      </c>
      <c r="E9" t="s">
        <v>60</v>
      </c>
      <c r="F9" t="s">
        <v>61</v>
      </c>
      <c r="G9" t="s">
        <v>8</v>
      </c>
      <c r="H9" t="s">
        <v>102</v>
      </c>
      <c r="I9" s="1">
        <f>+$O$1-J9</f>
        <v>2.7430555555555555E-2</v>
      </c>
      <c r="J9" s="1">
        <v>3.1249999999999997E-3</v>
      </c>
      <c r="K9" t="s">
        <v>110</v>
      </c>
      <c r="L9" t="s">
        <v>110</v>
      </c>
      <c r="N9" t="s">
        <v>122</v>
      </c>
      <c r="O9">
        <v>4.5</v>
      </c>
      <c r="P9">
        <v>39.5</v>
      </c>
    </row>
    <row r="10" spans="4:18" x14ac:dyDescent="0.35">
      <c r="D10">
        <v>106</v>
      </c>
      <c r="E10" t="s">
        <v>71</v>
      </c>
      <c r="F10" t="s">
        <v>72</v>
      </c>
      <c r="G10" t="s">
        <v>8</v>
      </c>
      <c r="H10" t="s">
        <v>102</v>
      </c>
      <c r="I10" s="1">
        <f>+$O$1-J10</f>
        <v>2.3958333333333331E-2</v>
      </c>
      <c r="J10" s="1">
        <v>6.5972222222222222E-3</v>
      </c>
      <c r="K10" t="s">
        <v>110</v>
      </c>
      <c r="L10" t="s">
        <v>110</v>
      </c>
      <c r="N10" t="s">
        <v>123</v>
      </c>
      <c r="O10">
        <v>9.5</v>
      </c>
      <c r="P10">
        <v>34.5</v>
      </c>
    </row>
    <row r="11" spans="4:18" x14ac:dyDescent="0.35">
      <c r="D11">
        <v>107</v>
      </c>
      <c r="E11" t="s">
        <v>6</v>
      </c>
      <c r="F11" t="s">
        <v>7</v>
      </c>
      <c r="G11" t="s">
        <v>8</v>
      </c>
      <c r="H11" t="s">
        <v>102</v>
      </c>
      <c r="I11" s="1">
        <f>+$O$1-J11</f>
        <v>2.9166666666666667E-2</v>
      </c>
      <c r="J11" s="1">
        <v>1.3888888888888889E-3</v>
      </c>
      <c r="K11" t="s">
        <v>110</v>
      </c>
      <c r="L11" t="s">
        <v>110</v>
      </c>
      <c r="N11" t="s">
        <v>124</v>
      </c>
      <c r="O11">
        <v>2</v>
      </c>
      <c r="P11">
        <v>42</v>
      </c>
    </row>
    <row r="12" spans="4:18" x14ac:dyDescent="0.35">
      <c r="D12">
        <v>108</v>
      </c>
      <c r="E12" t="s">
        <v>27</v>
      </c>
      <c r="F12" t="s">
        <v>28</v>
      </c>
      <c r="G12" t="s">
        <v>16</v>
      </c>
      <c r="H12" t="s">
        <v>102</v>
      </c>
      <c r="I12" s="1">
        <f>+$O$1-J12</f>
        <v>2.1180555555555557E-2</v>
      </c>
      <c r="J12" s="1">
        <v>9.3749999999999997E-3</v>
      </c>
      <c r="K12" t="s">
        <v>110</v>
      </c>
      <c r="L12" t="s">
        <v>110</v>
      </c>
      <c r="N12" t="s">
        <v>125</v>
      </c>
      <c r="O12">
        <v>13.5</v>
      </c>
      <c r="P12">
        <v>30.5</v>
      </c>
    </row>
    <row r="13" spans="4:18" x14ac:dyDescent="0.35">
      <c r="D13">
        <v>109</v>
      </c>
      <c r="E13" t="s">
        <v>32</v>
      </c>
      <c r="F13" t="s">
        <v>33</v>
      </c>
      <c r="G13" t="s">
        <v>13</v>
      </c>
      <c r="H13" t="s">
        <v>101</v>
      </c>
      <c r="I13" s="1">
        <f>+$O$1-J13</f>
        <v>1.7708333333333333E-2</v>
      </c>
      <c r="J13" s="1">
        <v>1.2847222222222223E-2</v>
      </c>
      <c r="K13" t="s">
        <v>110</v>
      </c>
      <c r="L13" t="s">
        <v>110</v>
      </c>
      <c r="N13" t="s">
        <v>126</v>
      </c>
      <c r="O13">
        <v>18.5</v>
      </c>
      <c r="P13">
        <v>25.5</v>
      </c>
    </row>
    <row r="14" spans="4:18" x14ac:dyDescent="0.35">
      <c r="D14">
        <v>110</v>
      </c>
      <c r="E14" t="s">
        <v>58</v>
      </c>
      <c r="F14" t="s">
        <v>59</v>
      </c>
      <c r="G14" t="s">
        <v>25</v>
      </c>
      <c r="H14" t="s">
        <v>101</v>
      </c>
      <c r="I14" s="1">
        <f>+$O$1-J14</f>
        <v>2.4305555555555539E-3</v>
      </c>
      <c r="J14" s="1">
        <v>2.8125000000000001E-2</v>
      </c>
      <c r="K14" t="s">
        <v>110</v>
      </c>
      <c r="L14" t="s">
        <v>110</v>
      </c>
      <c r="N14" t="s">
        <v>127</v>
      </c>
      <c r="O14">
        <v>40.5</v>
      </c>
      <c r="P14">
        <v>3.5</v>
      </c>
    </row>
    <row r="15" spans="4:18" x14ac:dyDescent="0.35">
      <c r="D15">
        <v>111</v>
      </c>
      <c r="E15" t="s">
        <v>38</v>
      </c>
      <c r="F15" t="s">
        <v>39</v>
      </c>
      <c r="G15" t="s">
        <v>16</v>
      </c>
      <c r="H15" t="s">
        <v>102</v>
      </c>
      <c r="I15" s="1">
        <f>+$O$1-J15</f>
        <v>3.0555555555555555E-2</v>
      </c>
      <c r="J15" s="1">
        <v>0</v>
      </c>
      <c r="K15" t="s">
        <v>110</v>
      </c>
      <c r="L15" t="s">
        <v>110</v>
      </c>
      <c r="N15" t="s">
        <v>128</v>
      </c>
      <c r="O15">
        <v>0</v>
      </c>
      <c r="P15">
        <v>44</v>
      </c>
    </row>
    <row r="16" spans="4:18" x14ac:dyDescent="0.35">
      <c r="D16">
        <v>112</v>
      </c>
      <c r="E16" t="s">
        <v>79</v>
      </c>
      <c r="F16" t="s">
        <v>80</v>
      </c>
      <c r="G16" t="s">
        <v>3</v>
      </c>
      <c r="H16" t="s">
        <v>102</v>
      </c>
      <c r="I16" s="1">
        <f>+$O$1-J16</f>
        <v>2.1180555555555557E-2</v>
      </c>
      <c r="J16" s="1">
        <v>9.3749999999999997E-3</v>
      </c>
      <c r="K16" t="s">
        <v>110</v>
      </c>
      <c r="L16" t="s">
        <v>110</v>
      </c>
      <c r="N16" t="s">
        <v>129</v>
      </c>
      <c r="O16">
        <v>13.5</v>
      </c>
      <c r="P16">
        <v>30.5</v>
      </c>
    </row>
    <row r="17" spans="4:16" x14ac:dyDescent="0.35">
      <c r="D17">
        <v>113</v>
      </c>
      <c r="E17" t="s">
        <v>96</v>
      </c>
      <c r="F17" t="s">
        <v>97</v>
      </c>
      <c r="G17" t="s">
        <v>8</v>
      </c>
      <c r="H17" t="s">
        <v>102</v>
      </c>
      <c r="I17" s="1">
        <f>+$O$1-J17</f>
        <v>1.5972222222222221E-2</v>
      </c>
      <c r="J17" s="1">
        <v>1.4583333333333332E-2</v>
      </c>
      <c r="K17" t="s">
        <v>110</v>
      </c>
      <c r="L17" t="s">
        <v>110</v>
      </c>
      <c r="N17" t="s">
        <v>130</v>
      </c>
      <c r="O17">
        <v>21</v>
      </c>
      <c r="P17">
        <v>23</v>
      </c>
    </row>
    <row r="18" spans="4:16" x14ac:dyDescent="0.35">
      <c r="D18">
        <v>114</v>
      </c>
      <c r="E18" t="s">
        <v>67</v>
      </c>
      <c r="F18" t="s">
        <v>68</v>
      </c>
      <c r="G18" t="s">
        <v>64</v>
      </c>
      <c r="H18" t="s">
        <v>101</v>
      </c>
      <c r="I18" s="1">
        <f>+$O$1-J18</f>
        <v>9.7222222222222224E-3</v>
      </c>
      <c r="J18" s="1">
        <v>2.0833333333333332E-2</v>
      </c>
      <c r="K18" t="s">
        <v>110</v>
      </c>
      <c r="L18" t="s">
        <v>110</v>
      </c>
      <c r="N18" t="s">
        <v>131</v>
      </c>
      <c r="O18">
        <v>30</v>
      </c>
      <c r="P18">
        <v>14</v>
      </c>
    </row>
    <row r="19" spans="4:16" x14ac:dyDescent="0.35">
      <c r="D19">
        <v>115</v>
      </c>
      <c r="E19" t="s">
        <v>48</v>
      </c>
      <c r="F19" t="s">
        <v>49</v>
      </c>
      <c r="G19" t="s">
        <v>50</v>
      </c>
      <c r="H19" t="s">
        <v>102</v>
      </c>
      <c r="I19" s="1">
        <f>+$O$1-J19</f>
        <v>1.6319444444444442E-2</v>
      </c>
      <c r="J19" s="1">
        <v>1.4236111111111111E-2</v>
      </c>
      <c r="K19" t="s">
        <v>110</v>
      </c>
      <c r="L19" t="s">
        <v>110</v>
      </c>
      <c r="N19" t="s">
        <v>132</v>
      </c>
      <c r="O19">
        <v>20.5</v>
      </c>
      <c r="P19">
        <v>23.5</v>
      </c>
    </row>
    <row r="20" spans="4:16" x14ac:dyDescent="0.35">
      <c r="D20">
        <v>116</v>
      </c>
      <c r="E20" t="s">
        <v>92</v>
      </c>
      <c r="F20" t="s">
        <v>93</v>
      </c>
      <c r="G20" t="s">
        <v>29</v>
      </c>
      <c r="H20" t="s">
        <v>102</v>
      </c>
      <c r="I20" s="1">
        <f>+$O$1-J20</f>
        <v>1.909722222222222E-2</v>
      </c>
      <c r="J20" s="1">
        <v>1.1458333333333334E-2</v>
      </c>
      <c r="K20" t="s">
        <v>110</v>
      </c>
      <c r="L20" t="s">
        <v>110</v>
      </c>
      <c r="N20" t="s">
        <v>133</v>
      </c>
      <c r="O20">
        <v>16.5</v>
      </c>
      <c r="P20">
        <v>27.5</v>
      </c>
    </row>
    <row r="21" spans="4:16" x14ac:dyDescent="0.35">
      <c r="D21">
        <v>117</v>
      </c>
      <c r="E21" t="s">
        <v>34</v>
      </c>
      <c r="F21" t="s">
        <v>35</v>
      </c>
      <c r="G21" t="s">
        <v>8</v>
      </c>
      <c r="H21" t="s">
        <v>102</v>
      </c>
      <c r="I21" s="1">
        <f>+$O$1-J21</f>
        <v>2.222222222222222E-2</v>
      </c>
      <c r="J21" s="1">
        <v>8.3333333333333332E-3</v>
      </c>
      <c r="K21" t="s">
        <v>110</v>
      </c>
      <c r="L21" t="s">
        <v>110</v>
      </c>
      <c r="N21" t="s">
        <v>134</v>
      </c>
      <c r="O21">
        <v>12</v>
      </c>
      <c r="P21">
        <v>32</v>
      </c>
    </row>
    <row r="22" spans="4:16" x14ac:dyDescent="0.35">
      <c r="D22">
        <v>118</v>
      </c>
      <c r="E22" t="s">
        <v>69</v>
      </c>
      <c r="F22" t="s">
        <v>31</v>
      </c>
      <c r="G22" t="s">
        <v>13</v>
      </c>
      <c r="H22" t="s">
        <v>101</v>
      </c>
      <c r="I22" s="1">
        <f>+$O$1-J22</f>
        <v>1.2152777777777776E-2</v>
      </c>
      <c r="J22" s="1">
        <v>1.8402777777777778E-2</v>
      </c>
      <c r="K22" t="s">
        <v>110</v>
      </c>
      <c r="L22" t="s">
        <v>110</v>
      </c>
      <c r="N22" t="s">
        <v>135</v>
      </c>
      <c r="O22">
        <v>26.5</v>
      </c>
      <c r="P22">
        <v>17.5</v>
      </c>
    </row>
    <row r="23" spans="4:16" x14ac:dyDescent="0.35">
      <c r="D23">
        <v>119</v>
      </c>
      <c r="E23" t="s">
        <v>51</v>
      </c>
      <c r="F23" t="s">
        <v>39</v>
      </c>
      <c r="G23" t="s">
        <v>13</v>
      </c>
      <c r="H23" t="s">
        <v>101</v>
      </c>
      <c r="I23" s="1">
        <f>+$O$1-J23</f>
        <v>1.5624999999999998E-2</v>
      </c>
      <c r="J23" s="1">
        <v>1.4930555555555556E-2</v>
      </c>
      <c r="K23" t="s">
        <v>110</v>
      </c>
      <c r="L23" t="s">
        <v>110</v>
      </c>
      <c r="N23" t="s">
        <v>136</v>
      </c>
      <c r="O23">
        <v>21.5</v>
      </c>
      <c r="P23">
        <v>22.5</v>
      </c>
    </row>
    <row r="24" spans="4:16" x14ac:dyDescent="0.35">
      <c r="D24">
        <v>120</v>
      </c>
      <c r="E24" t="s">
        <v>26</v>
      </c>
      <c r="F24" t="s">
        <v>7</v>
      </c>
      <c r="G24" t="s">
        <v>8</v>
      </c>
      <c r="H24" t="s">
        <v>102</v>
      </c>
      <c r="I24" s="1">
        <f>+$O$1-J24</f>
        <v>1.8749999999999999E-2</v>
      </c>
      <c r="J24" s="1">
        <v>1.1805555555555555E-2</v>
      </c>
      <c r="K24" t="s">
        <v>110</v>
      </c>
      <c r="L24" t="s">
        <v>110</v>
      </c>
      <c r="N24" t="s">
        <v>137</v>
      </c>
      <c r="O24">
        <v>17</v>
      </c>
      <c r="P24">
        <v>27</v>
      </c>
    </row>
    <row r="25" spans="4:16" x14ac:dyDescent="0.35">
      <c r="D25">
        <v>121</v>
      </c>
      <c r="E25" t="s">
        <v>17</v>
      </c>
      <c r="F25" t="s">
        <v>18</v>
      </c>
      <c r="G25" t="s">
        <v>13</v>
      </c>
      <c r="H25" t="s">
        <v>101</v>
      </c>
      <c r="I25" s="1">
        <f>+$O$1-J25</f>
        <v>1.8055555555555554E-2</v>
      </c>
      <c r="J25" s="1">
        <v>1.2499999999999999E-2</v>
      </c>
      <c r="K25" t="s">
        <v>110</v>
      </c>
      <c r="L25" t="s">
        <v>110</v>
      </c>
      <c r="N25" t="s">
        <v>138</v>
      </c>
      <c r="O25">
        <v>18</v>
      </c>
      <c r="P25">
        <v>26</v>
      </c>
    </row>
    <row r="26" spans="4:16" x14ac:dyDescent="0.35">
      <c r="D26">
        <v>122</v>
      </c>
      <c r="E26" t="s">
        <v>17</v>
      </c>
      <c r="F26" t="s">
        <v>91</v>
      </c>
      <c r="G26" t="s">
        <v>13</v>
      </c>
      <c r="H26" t="s">
        <v>101</v>
      </c>
      <c r="I26" s="1">
        <f>+$O$1-J26</f>
        <v>2.7430555555555555E-2</v>
      </c>
      <c r="J26" s="1">
        <v>3.1249999999999997E-3</v>
      </c>
      <c r="K26" t="s">
        <v>110</v>
      </c>
      <c r="L26" t="s">
        <v>110</v>
      </c>
      <c r="N26" t="s">
        <v>139</v>
      </c>
      <c r="O26">
        <v>4.5</v>
      </c>
      <c r="P26">
        <v>39.5</v>
      </c>
    </row>
    <row r="27" spans="4:16" x14ac:dyDescent="0.35">
      <c r="D27">
        <v>123</v>
      </c>
      <c r="E27" t="s">
        <v>55</v>
      </c>
      <c r="F27" t="s">
        <v>56</v>
      </c>
      <c r="G27" t="s">
        <v>29</v>
      </c>
      <c r="H27" t="s">
        <v>102</v>
      </c>
      <c r="I27" s="1">
        <f>+$O$1-J27</f>
        <v>1.7013888888888887E-2</v>
      </c>
      <c r="J27" s="1">
        <v>1.3541666666666667E-2</v>
      </c>
      <c r="K27" t="s">
        <v>110</v>
      </c>
      <c r="L27" t="s">
        <v>110</v>
      </c>
      <c r="N27" t="s">
        <v>140</v>
      </c>
      <c r="O27">
        <v>19.5</v>
      </c>
      <c r="P27">
        <v>24.5</v>
      </c>
    </row>
    <row r="28" spans="4:16" x14ac:dyDescent="0.35">
      <c r="D28">
        <v>124</v>
      </c>
      <c r="E28" t="s">
        <v>43</v>
      </c>
      <c r="F28" t="s">
        <v>83</v>
      </c>
      <c r="G28" t="s">
        <v>16</v>
      </c>
      <c r="H28" t="s">
        <v>102</v>
      </c>
      <c r="I28" s="1">
        <f>+$O$1-J28</f>
        <v>1.9791666666666666E-2</v>
      </c>
      <c r="J28" s="1">
        <v>1.0763888888888891E-2</v>
      </c>
      <c r="K28" t="s">
        <v>110</v>
      </c>
      <c r="L28" t="s">
        <v>110</v>
      </c>
      <c r="N28" t="s">
        <v>141</v>
      </c>
      <c r="O28">
        <v>15.5</v>
      </c>
      <c r="P28">
        <v>28.5</v>
      </c>
    </row>
    <row r="29" spans="4:16" x14ac:dyDescent="0.35">
      <c r="D29">
        <v>125</v>
      </c>
      <c r="E29" t="s">
        <v>43</v>
      </c>
      <c r="F29" t="s">
        <v>90</v>
      </c>
      <c r="G29" t="s">
        <v>16</v>
      </c>
      <c r="H29" t="s">
        <v>102</v>
      </c>
      <c r="I29" s="1">
        <f>+$O$1-J29</f>
        <v>2.8472222222222222E-2</v>
      </c>
      <c r="J29" s="1">
        <v>2.0833333333333333E-3</v>
      </c>
      <c r="K29" t="s">
        <v>110</v>
      </c>
      <c r="L29" t="s">
        <v>110</v>
      </c>
      <c r="N29" t="s">
        <v>142</v>
      </c>
      <c r="O29">
        <v>3</v>
      </c>
      <c r="P29">
        <v>41</v>
      </c>
    </row>
    <row r="30" spans="4:16" x14ac:dyDescent="0.35">
      <c r="D30">
        <v>126</v>
      </c>
      <c r="E30" t="s">
        <v>43</v>
      </c>
      <c r="F30" t="s">
        <v>44</v>
      </c>
      <c r="G30" t="s">
        <v>3</v>
      </c>
      <c r="H30" t="s">
        <v>102</v>
      </c>
      <c r="I30" s="1">
        <f>+$O$1-J30</f>
        <v>2.326388888888889E-2</v>
      </c>
      <c r="J30" s="1">
        <v>7.2916666666666659E-3</v>
      </c>
      <c r="K30" t="s">
        <v>110</v>
      </c>
      <c r="L30" t="s">
        <v>110</v>
      </c>
      <c r="N30" t="s">
        <v>143</v>
      </c>
      <c r="O30">
        <v>10.5</v>
      </c>
      <c r="P30">
        <v>33.5</v>
      </c>
    </row>
    <row r="31" spans="4:16" x14ac:dyDescent="0.35">
      <c r="D31">
        <v>127</v>
      </c>
      <c r="E31" t="s">
        <v>98</v>
      </c>
      <c r="F31" t="s">
        <v>99</v>
      </c>
      <c r="G31" t="s">
        <v>29</v>
      </c>
      <c r="H31" t="s">
        <v>102</v>
      </c>
      <c r="I31" s="1">
        <f>+$O$1-J31</f>
        <v>1.0763888888888889E-2</v>
      </c>
      <c r="J31" s="1">
        <v>1.9791666666666666E-2</v>
      </c>
      <c r="K31" t="s">
        <v>110</v>
      </c>
      <c r="L31" t="s">
        <v>110</v>
      </c>
      <c r="N31" t="s">
        <v>144</v>
      </c>
      <c r="O31">
        <v>28.5</v>
      </c>
      <c r="P31">
        <v>15.5</v>
      </c>
    </row>
    <row r="32" spans="4:16" x14ac:dyDescent="0.35">
      <c r="D32">
        <v>128</v>
      </c>
      <c r="E32" t="s">
        <v>84</v>
      </c>
      <c r="F32" t="s">
        <v>85</v>
      </c>
      <c r="G32" t="s">
        <v>8</v>
      </c>
      <c r="H32" t="s">
        <v>102</v>
      </c>
      <c r="I32" s="1">
        <f>+$O$1-J32</f>
        <v>1.9444444444444445E-2</v>
      </c>
      <c r="J32" s="1">
        <v>1.1111111111111112E-2</v>
      </c>
      <c r="K32" t="s">
        <v>110</v>
      </c>
      <c r="L32" t="s">
        <v>110</v>
      </c>
      <c r="N32" t="s">
        <v>145</v>
      </c>
      <c r="O32">
        <v>16</v>
      </c>
      <c r="P32">
        <v>28</v>
      </c>
    </row>
    <row r="33" spans="4:16" x14ac:dyDescent="0.35">
      <c r="D33">
        <v>129</v>
      </c>
      <c r="E33" t="s">
        <v>45</v>
      </c>
      <c r="F33" t="s">
        <v>46</v>
      </c>
      <c r="G33" t="s">
        <v>11</v>
      </c>
      <c r="H33" t="s">
        <v>102</v>
      </c>
      <c r="I33" s="1">
        <f>+$O$1-J33</f>
        <v>2.9166666666666667E-2</v>
      </c>
      <c r="J33" s="1">
        <v>1.3888888888888889E-3</v>
      </c>
      <c r="K33" t="s">
        <v>110</v>
      </c>
      <c r="L33" t="s">
        <v>110</v>
      </c>
      <c r="N33" t="s">
        <v>146</v>
      </c>
      <c r="O33">
        <v>2</v>
      </c>
      <c r="P33">
        <v>42</v>
      </c>
    </row>
    <row r="34" spans="4:16" x14ac:dyDescent="0.35">
      <c r="D34">
        <v>130</v>
      </c>
      <c r="E34" t="s">
        <v>9</v>
      </c>
      <c r="F34" t="s">
        <v>10</v>
      </c>
      <c r="G34" t="s">
        <v>11</v>
      </c>
      <c r="H34" t="s">
        <v>102</v>
      </c>
      <c r="I34" s="1">
        <f>+$O$1-J34</f>
        <v>2.7777777777777776E-2</v>
      </c>
      <c r="J34" s="1">
        <v>2.7777777777777779E-3</v>
      </c>
      <c r="K34" t="s">
        <v>110</v>
      </c>
      <c r="L34" t="s">
        <v>110</v>
      </c>
      <c r="N34" t="s">
        <v>147</v>
      </c>
      <c r="O34">
        <v>4</v>
      </c>
      <c r="P34">
        <v>40</v>
      </c>
    </row>
    <row r="35" spans="4:16" x14ac:dyDescent="0.35">
      <c r="D35">
        <v>131</v>
      </c>
      <c r="E35" t="s">
        <v>40</v>
      </c>
      <c r="F35" t="s">
        <v>41</v>
      </c>
      <c r="G35" t="s">
        <v>42</v>
      </c>
      <c r="H35" t="s">
        <v>101</v>
      </c>
      <c r="I35" s="1">
        <f>+$O$1-J35</f>
        <v>2.222222222222222E-2</v>
      </c>
      <c r="J35" s="1">
        <v>8.3333333333333332E-3</v>
      </c>
      <c r="K35" t="s">
        <v>110</v>
      </c>
      <c r="L35" t="s">
        <v>110</v>
      </c>
      <c r="N35" t="s">
        <v>148</v>
      </c>
      <c r="O35">
        <v>12</v>
      </c>
      <c r="P35">
        <v>32</v>
      </c>
    </row>
    <row r="36" spans="4:16" x14ac:dyDescent="0.35">
      <c r="D36">
        <v>132</v>
      </c>
      <c r="E36" t="s">
        <v>12</v>
      </c>
      <c r="F36" t="s">
        <v>62</v>
      </c>
      <c r="G36" t="s">
        <v>63</v>
      </c>
      <c r="H36" t="s">
        <v>101</v>
      </c>
      <c r="I36" s="1">
        <f>+$O$1-J36</f>
        <v>3.8194444444444413E-3</v>
      </c>
      <c r="J36" s="1">
        <v>2.6736111111111113E-2</v>
      </c>
      <c r="K36" t="s">
        <v>110</v>
      </c>
      <c r="L36" t="s">
        <v>110</v>
      </c>
      <c r="N36" t="s">
        <v>149</v>
      </c>
      <c r="O36">
        <v>38.5</v>
      </c>
      <c r="P36">
        <v>5.5</v>
      </c>
    </row>
    <row r="37" spans="4:16" x14ac:dyDescent="0.35">
      <c r="D37">
        <v>133</v>
      </c>
      <c r="E37" t="s">
        <v>12</v>
      </c>
      <c r="F37" t="s">
        <v>5</v>
      </c>
      <c r="G37" t="s">
        <v>13</v>
      </c>
      <c r="H37" t="s">
        <v>101</v>
      </c>
      <c r="I37" s="1">
        <f>+$O$1-J37</f>
        <v>1.8055555555555554E-2</v>
      </c>
      <c r="J37" s="1">
        <v>1.2499999999999999E-2</v>
      </c>
      <c r="K37" t="s">
        <v>110</v>
      </c>
      <c r="L37" t="s">
        <v>110</v>
      </c>
      <c r="N37" t="s">
        <v>150</v>
      </c>
      <c r="O37">
        <v>18</v>
      </c>
      <c r="P37">
        <v>26</v>
      </c>
    </row>
    <row r="38" spans="4:16" x14ac:dyDescent="0.35">
      <c r="D38">
        <v>134</v>
      </c>
      <c r="E38" t="s">
        <v>106</v>
      </c>
      <c r="F38" t="s">
        <v>107</v>
      </c>
      <c r="G38" t="s">
        <v>64</v>
      </c>
      <c r="H38" t="s">
        <v>101</v>
      </c>
      <c r="I38" s="1">
        <f>+$O$1-J38</f>
        <v>0</v>
      </c>
      <c r="J38" s="1">
        <v>3.0555555555555555E-2</v>
      </c>
      <c r="K38" t="s">
        <v>110</v>
      </c>
      <c r="L38" t="s">
        <v>110</v>
      </c>
      <c r="N38" t="s">
        <v>151</v>
      </c>
      <c r="O38">
        <v>44</v>
      </c>
      <c r="P38">
        <v>0</v>
      </c>
    </row>
    <row r="39" spans="4:16" x14ac:dyDescent="0.35">
      <c r="D39">
        <v>135</v>
      </c>
      <c r="E39" t="s">
        <v>14</v>
      </c>
      <c r="F39" t="s">
        <v>15</v>
      </c>
      <c r="G39" t="s">
        <v>16</v>
      </c>
      <c r="H39" t="s">
        <v>102</v>
      </c>
      <c r="I39" s="1">
        <f>+$O$1-J39</f>
        <v>2.5347222222222222E-2</v>
      </c>
      <c r="J39" s="1">
        <v>5.208333333333333E-3</v>
      </c>
      <c r="K39" t="s">
        <v>110</v>
      </c>
      <c r="L39" t="s">
        <v>110</v>
      </c>
      <c r="N39" t="s">
        <v>152</v>
      </c>
      <c r="O39">
        <v>7.5</v>
      </c>
      <c r="P39">
        <v>36.5</v>
      </c>
    </row>
    <row r="40" spans="4:16" x14ac:dyDescent="0.35">
      <c r="D40">
        <v>136</v>
      </c>
      <c r="E40" t="s">
        <v>36</v>
      </c>
      <c r="F40" t="s">
        <v>37</v>
      </c>
      <c r="G40" t="s">
        <v>29</v>
      </c>
      <c r="H40" t="s">
        <v>102</v>
      </c>
      <c r="I40" s="1">
        <f>+$O$1-J40</f>
        <v>2.1874999999999999E-2</v>
      </c>
      <c r="J40" s="1">
        <v>8.6805555555555559E-3</v>
      </c>
      <c r="K40" t="s">
        <v>110</v>
      </c>
      <c r="L40" t="s">
        <v>110</v>
      </c>
      <c r="N40" t="s">
        <v>153</v>
      </c>
      <c r="O40">
        <v>12.5</v>
      </c>
      <c r="P40">
        <v>31.5</v>
      </c>
    </row>
    <row r="41" spans="4:16" x14ac:dyDescent="0.35">
      <c r="D41">
        <v>137</v>
      </c>
      <c r="E41" t="s">
        <v>81</v>
      </c>
      <c r="F41" t="s">
        <v>82</v>
      </c>
      <c r="G41" t="s">
        <v>13</v>
      </c>
      <c r="H41" t="s">
        <v>101</v>
      </c>
      <c r="I41" s="1">
        <f>+$O$1-J41</f>
        <v>1.6319444444444442E-2</v>
      </c>
      <c r="J41" s="1">
        <v>1.4236111111111111E-2</v>
      </c>
      <c r="K41" t="s">
        <v>110</v>
      </c>
      <c r="L41" t="s">
        <v>110</v>
      </c>
      <c r="N41" t="s">
        <v>154</v>
      </c>
      <c r="O41">
        <v>20.5</v>
      </c>
      <c r="P41">
        <v>23.5</v>
      </c>
    </row>
    <row r="42" spans="4:16" x14ac:dyDescent="0.35">
      <c r="D42">
        <v>138</v>
      </c>
      <c r="E42" t="s">
        <v>30</v>
      </c>
      <c r="F42" t="s">
        <v>31</v>
      </c>
      <c r="G42" t="s">
        <v>8</v>
      </c>
      <c r="H42" t="s">
        <v>102</v>
      </c>
      <c r="I42" s="1">
        <f>+$O$1-J42</f>
        <v>3.0555555555555555E-2</v>
      </c>
      <c r="J42" s="1">
        <v>0</v>
      </c>
      <c r="K42" t="s">
        <v>110</v>
      </c>
      <c r="L42" t="s">
        <v>110</v>
      </c>
      <c r="N42" t="s">
        <v>155</v>
      </c>
      <c r="O42">
        <v>0</v>
      </c>
      <c r="P42">
        <v>44</v>
      </c>
    </row>
    <row r="43" spans="4:16" x14ac:dyDescent="0.35">
      <c r="D43">
        <v>139</v>
      </c>
      <c r="E43" t="s">
        <v>21</v>
      </c>
      <c r="F43" t="s">
        <v>22</v>
      </c>
      <c r="G43" t="s">
        <v>8</v>
      </c>
      <c r="H43" t="s">
        <v>102</v>
      </c>
      <c r="I43" s="1">
        <f>+$O$1-J43</f>
        <v>2.7430555555555555E-2</v>
      </c>
      <c r="J43" s="1">
        <v>3.1249999999999997E-3</v>
      </c>
      <c r="K43" t="s">
        <v>110</v>
      </c>
      <c r="L43" t="s">
        <v>110</v>
      </c>
      <c r="N43" t="s">
        <v>156</v>
      </c>
      <c r="O43">
        <v>4.5</v>
      </c>
      <c r="P43">
        <v>39.5</v>
      </c>
    </row>
    <row r="44" spans="4:16" x14ac:dyDescent="0.35">
      <c r="D44">
        <v>140</v>
      </c>
      <c r="E44" t="s">
        <v>53</v>
      </c>
      <c r="F44" t="s">
        <v>57</v>
      </c>
      <c r="G44" t="s">
        <v>8</v>
      </c>
      <c r="H44" t="s">
        <v>102</v>
      </c>
      <c r="I44" s="1">
        <f>+$O$1-J44</f>
        <v>1.8402777777777775E-2</v>
      </c>
      <c r="J44" s="1">
        <v>1.2152777777777778E-2</v>
      </c>
      <c r="K44" t="s">
        <v>110</v>
      </c>
      <c r="L44" t="s">
        <v>110</v>
      </c>
      <c r="N44" t="s">
        <v>157</v>
      </c>
      <c r="O44">
        <v>17.5</v>
      </c>
      <c r="P44">
        <v>26.5</v>
      </c>
    </row>
    <row r="45" spans="4:16" x14ac:dyDescent="0.35">
      <c r="D45">
        <v>141</v>
      </c>
      <c r="E45" t="s">
        <v>53</v>
      </c>
      <c r="F45" t="s">
        <v>54</v>
      </c>
      <c r="G45" t="s">
        <v>3</v>
      </c>
      <c r="H45" t="s">
        <v>102</v>
      </c>
      <c r="I45" s="1">
        <f>+$O$1-J45</f>
        <v>1.7013888888888887E-2</v>
      </c>
      <c r="J45" s="1">
        <v>1.3541666666666667E-2</v>
      </c>
      <c r="K45" t="s">
        <v>110</v>
      </c>
      <c r="L45" t="s">
        <v>110</v>
      </c>
      <c r="N45" t="s">
        <v>158</v>
      </c>
      <c r="O45">
        <v>19.5</v>
      </c>
      <c r="P45">
        <v>24.5</v>
      </c>
    </row>
    <row r="46" spans="4:16" x14ac:dyDescent="0.35">
      <c r="D46">
        <v>142</v>
      </c>
      <c r="E46" t="s">
        <v>108</v>
      </c>
      <c r="F46" t="s">
        <v>109</v>
      </c>
      <c r="G46" t="s">
        <v>29</v>
      </c>
      <c r="H46" t="s">
        <v>102</v>
      </c>
      <c r="I46" s="1">
        <f>+$O$1-J46</f>
        <v>1.9444444444444445E-2</v>
      </c>
      <c r="J46" s="1">
        <v>1.1111111111111112E-2</v>
      </c>
      <c r="K46" t="s">
        <v>110</v>
      </c>
      <c r="L46" t="s">
        <v>110</v>
      </c>
      <c r="N46" t="s">
        <v>159</v>
      </c>
      <c r="O46">
        <v>16</v>
      </c>
      <c r="P46">
        <v>28</v>
      </c>
    </row>
    <row r="47" spans="4:16" x14ac:dyDescent="0.35">
      <c r="D47">
        <v>143</v>
      </c>
      <c r="E47" t="s">
        <v>75</v>
      </c>
      <c r="F47" t="s">
        <v>76</v>
      </c>
      <c r="G47" t="s">
        <v>3</v>
      </c>
      <c r="H47" t="s">
        <v>102</v>
      </c>
      <c r="I47" s="1">
        <f>+$O$1-J47</f>
        <v>2.0833333333333332E-2</v>
      </c>
      <c r="J47" s="1">
        <v>9.7222222222222224E-3</v>
      </c>
      <c r="K47" t="s">
        <v>110</v>
      </c>
      <c r="L47" t="s">
        <v>110</v>
      </c>
      <c r="N47" t="s">
        <v>160</v>
      </c>
      <c r="O47">
        <v>14</v>
      </c>
      <c r="P47">
        <v>30</v>
      </c>
    </row>
    <row r="48" spans="4:16" x14ac:dyDescent="0.35">
      <c r="D48">
        <v>144</v>
      </c>
      <c r="E48" t="s">
        <v>65</v>
      </c>
      <c r="F48" t="s">
        <v>66</v>
      </c>
      <c r="G48" t="s">
        <v>64</v>
      </c>
      <c r="H48" t="s">
        <v>101</v>
      </c>
      <c r="I48" s="1">
        <f>+$O$1-J48</f>
        <v>1.0069444444444443E-2</v>
      </c>
      <c r="J48" s="1">
        <v>2.0486111111111111E-2</v>
      </c>
      <c r="K48" t="s">
        <v>110</v>
      </c>
      <c r="L48" t="s">
        <v>110</v>
      </c>
      <c r="N48" t="s">
        <v>161</v>
      </c>
      <c r="O48">
        <v>29.5</v>
      </c>
      <c r="P48">
        <v>14.5</v>
      </c>
    </row>
    <row r="49" spans="4:16" x14ac:dyDescent="0.35">
      <c r="D49">
        <v>145</v>
      </c>
      <c r="E49" t="s">
        <v>88</v>
      </c>
      <c r="F49" t="s">
        <v>89</v>
      </c>
      <c r="G49" t="s">
        <v>11</v>
      </c>
      <c r="H49" t="s">
        <v>102</v>
      </c>
      <c r="I49" s="1">
        <f>+$O$1-J49</f>
        <v>2.5347222222222222E-2</v>
      </c>
      <c r="J49" s="1">
        <v>5.208333333333333E-3</v>
      </c>
      <c r="K49" t="s">
        <v>110</v>
      </c>
      <c r="L49" t="s">
        <v>110</v>
      </c>
      <c r="N49" t="s">
        <v>162</v>
      </c>
      <c r="O49">
        <v>7.5</v>
      </c>
      <c r="P49">
        <v>36.5</v>
      </c>
    </row>
    <row r="50" spans="4:16" x14ac:dyDescent="0.35">
      <c r="D50">
        <v>146</v>
      </c>
      <c r="E50" t="s">
        <v>4</v>
      </c>
      <c r="F50" t="s">
        <v>78</v>
      </c>
      <c r="G50" t="s">
        <v>29</v>
      </c>
      <c r="H50" t="s">
        <v>102</v>
      </c>
      <c r="I50" s="1">
        <f>+$O$1-J50</f>
        <v>1.8749999999999999E-2</v>
      </c>
      <c r="J50" s="1">
        <v>1.1805555555555555E-2</v>
      </c>
      <c r="K50" t="s">
        <v>110</v>
      </c>
      <c r="L50" t="s">
        <v>110</v>
      </c>
      <c r="N50" t="s">
        <v>163</v>
      </c>
      <c r="O50">
        <v>17</v>
      </c>
      <c r="P50">
        <v>27</v>
      </c>
    </row>
    <row r="51" spans="4:16" x14ac:dyDescent="0.35">
      <c r="D51">
        <v>147</v>
      </c>
      <c r="E51" t="s">
        <v>4</v>
      </c>
      <c r="F51" t="s">
        <v>62</v>
      </c>
      <c r="G51" t="s">
        <v>3</v>
      </c>
      <c r="H51" t="s">
        <v>102</v>
      </c>
      <c r="I51" s="1">
        <f>+$O$1-J51</f>
        <v>1.5624999999999998E-2</v>
      </c>
      <c r="J51" s="1">
        <v>1.4930555555555556E-2</v>
      </c>
      <c r="K51" t="s">
        <v>110</v>
      </c>
      <c r="L51" t="s">
        <v>110</v>
      </c>
      <c r="N51" t="s">
        <v>164</v>
      </c>
      <c r="O51">
        <v>21.5</v>
      </c>
      <c r="P51">
        <v>22.5</v>
      </c>
    </row>
    <row r="52" spans="4:16" x14ac:dyDescent="0.35">
      <c r="D52">
        <v>148</v>
      </c>
      <c r="E52" t="s">
        <v>4</v>
      </c>
      <c r="F52" t="s">
        <v>70</v>
      </c>
      <c r="G52" t="s">
        <v>16</v>
      </c>
      <c r="H52" t="s">
        <v>102</v>
      </c>
      <c r="I52" s="1">
        <f>+$O$1-J52</f>
        <v>2.6041666666666664E-2</v>
      </c>
      <c r="J52" s="1">
        <v>4.5138888888888893E-3</v>
      </c>
      <c r="K52" t="s">
        <v>110</v>
      </c>
      <c r="L52" t="s">
        <v>110</v>
      </c>
      <c r="N52" t="s">
        <v>165</v>
      </c>
      <c r="O52">
        <v>6.5</v>
      </c>
      <c r="P52">
        <v>37.5</v>
      </c>
    </row>
    <row r="53" spans="4:16" x14ac:dyDescent="0.35">
      <c r="D53">
        <v>149</v>
      </c>
      <c r="E53" t="s">
        <v>4</v>
      </c>
      <c r="F53" t="s">
        <v>47</v>
      </c>
      <c r="G53" t="s">
        <v>3</v>
      </c>
      <c r="H53" t="s">
        <v>102</v>
      </c>
      <c r="I53" s="1">
        <f>+$O$1-J53</f>
        <v>1.8402777777777775E-2</v>
      </c>
      <c r="J53" s="1">
        <v>1.2152777777777778E-2</v>
      </c>
      <c r="K53" t="s">
        <v>110</v>
      </c>
      <c r="L53" t="s">
        <v>110</v>
      </c>
      <c r="N53" t="s">
        <v>166</v>
      </c>
      <c r="O53">
        <v>17.5</v>
      </c>
      <c r="P53">
        <v>26.5</v>
      </c>
    </row>
    <row r="54" spans="4:16" x14ac:dyDescent="0.35">
      <c r="D54">
        <v>150</v>
      </c>
      <c r="E54" t="s">
        <v>77</v>
      </c>
      <c r="F54" t="s">
        <v>78</v>
      </c>
      <c r="G54" t="s">
        <v>3</v>
      </c>
      <c r="H54" t="s">
        <v>102</v>
      </c>
      <c r="I54" s="1">
        <f>+$O$1-J54</f>
        <v>2.7777777777777776E-2</v>
      </c>
      <c r="J54" s="1">
        <v>2.7777777777777779E-3</v>
      </c>
      <c r="K54" t="s">
        <v>110</v>
      </c>
      <c r="L54" t="s">
        <v>110</v>
      </c>
      <c r="N54" t="s">
        <v>167</v>
      </c>
      <c r="O54">
        <v>4</v>
      </c>
      <c r="P54">
        <v>40</v>
      </c>
    </row>
    <row r="55" spans="4:16" x14ac:dyDescent="0.35">
      <c r="D55">
        <v>151</v>
      </c>
      <c r="E55" t="s">
        <v>52</v>
      </c>
      <c r="F55" t="s">
        <v>78</v>
      </c>
      <c r="G55" t="s">
        <v>8</v>
      </c>
      <c r="H55" t="s">
        <v>102</v>
      </c>
      <c r="I55" s="1">
        <f>+$O$1-J55</f>
        <v>1.8402777777777775E-2</v>
      </c>
      <c r="J55" s="1">
        <v>1.2152777777777778E-2</v>
      </c>
      <c r="K55" t="s">
        <v>110</v>
      </c>
      <c r="L55" t="s">
        <v>110</v>
      </c>
      <c r="N55" t="s">
        <v>168</v>
      </c>
      <c r="O55">
        <v>17.5</v>
      </c>
      <c r="P55">
        <v>26.5</v>
      </c>
    </row>
    <row r="56" spans="4:16" x14ac:dyDescent="0.35">
      <c r="D56">
        <v>152</v>
      </c>
      <c r="E56" t="s">
        <v>52</v>
      </c>
      <c r="F56" t="s">
        <v>39</v>
      </c>
      <c r="G56" t="s">
        <v>3</v>
      </c>
      <c r="H56" t="s">
        <v>102</v>
      </c>
      <c r="I56" s="1">
        <f>+$O$1-J56</f>
        <v>1.6319444444444442E-2</v>
      </c>
      <c r="J56" s="1">
        <v>1.4236111111111111E-2</v>
      </c>
      <c r="K56" t="s">
        <v>110</v>
      </c>
      <c r="L56" t="s">
        <v>110</v>
      </c>
      <c r="N56" t="s">
        <v>169</v>
      </c>
      <c r="O56">
        <v>20.5</v>
      </c>
      <c r="P56">
        <v>23.5</v>
      </c>
    </row>
    <row r="57" spans="4:16" x14ac:dyDescent="0.35">
      <c r="D57">
        <v>153</v>
      </c>
      <c r="E57" t="s">
        <v>19</v>
      </c>
      <c r="F57" t="s">
        <v>20</v>
      </c>
      <c r="G57" t="s">
        <v>16</v>
      </c>
      <c r="H57" t="s">
        <v>102</v>
      </c>
      <c r="I57" s="1">
        <f>+$O$1-J57</f>
        <v>2.2916666666666665E-2</v>
      </c>
      <c r="J57" s="1">
        <v>7.6388888888888886E-3</v>
      </c>
      <c r="K57" t="s">
        <v>110</v>
      </c>
      <c r="L57" t="s">
        <v>110</v>
      </c>
      <c r="N57" t="s">
        <v>170</v>
      </c>
      <c r="O57">
        <v>11</v>
      </c>
      <c r="P57">
        <v>33</v>
      </c>
    </row>
    <row r="58" spans="4:16" x14ac:dyDescent="0.35">
      <c r="D58">
        <v>154</v>
      </c>
      <c r="E58" t="s">
        <v>110</v>
      </c>
      <c r="F58" t="s">
        <v>110</v>
      </c>
      <c r="G58" t="s">
        <v>110</v>
      </c>
      <c r="H58" t="s">
        <v>110</v>
      </c>
      <c r="I58" t="s">
        <v>110</v>
      </c>
      <c r="J58" t="s">
        <v>110</v>
      </c>
      <c r="K58" t="s">
        <v>110</v>
      </c>
      <c r="L58" t="s">
        <v>110</v>
      </c>
    </row>
    <row r="59" spans="4:16" x14ac:dyDescent="0.35">
      <c r="D59">
        <v>155</v>
      </c>
      <c r="E59" t="s">
        <v>110</v>
      </c>
      <c r="F59" t="s">
        <v>110</v>
      </c>
      <c r="G59" t="s">
        <v>110</v>
      </c>
      <c r="H59" t="s">
        <v>110</v>
      </c>
      <c r="I59" t="s">
        <v>110</v>
      </c>
      <c r="J59" t="s">
        <v>110</v>
      </c>
      <c r="K59" t="s">
        <v>110</v>
      </c>
      <c r="L59" t="s">
        <v>110</v>
      </c>
    </row>
    <row r="60" spans="4:16" x14ac:dyDescent="0.35">
      <c r="D60">
        <v>156</v>
      </c>
      <c r="E60" t="s">
        <v>110</v>
      </c>
      <c r="F60" t="s">
        <v>110</v>
      </c>
      <c r="G60" t="s">
        <v>110</v>
      </c>
      <c r="H60" t="s">
        <v>110</v>
      </c>
      <c r="I60" t="s">
        <v>110</v>
      </c>
      <c r="J60" t="s">
        <v>110</v>
      </c>
      <c r="K60" t="s">
        <v>110</v>
      </c>
      <c r="L60" t="s">
        <v>110</v>
      </c>
    </row>
    <row r="61" spans="4:16" x14ac:dyDescent="0.35">
      <c r="D61">
        <v>157</v>
      </c>
      <c r="E61" t="s">
        <v>110</v>
      </c>
      <c r="F61" t="s">
        <v>110</v>
      </c>
      <c r="G61" t="s">
        <v>110</v>
      </c>
      <c r="H61" t="s">
        <v>110</v>
      </c>
      <c r="I61" t="s">
        <v>110</v>
      </c>
      <c r="J61" t="s">
        <v>110</v>
      </c>
      <c r="K61" t="s">
        <v>110</v>
      </c>
      <c r="L61" t="s">
        <v>110</v>
      </c>
    </row>
    <row r="62" spans="4:16" x14ac:dyDescent="0.35">
      <c r="D62">
        <v>158</v>
      </c>
      <c r="E62" t="s">
        <v>110</v>
      </c>
      <c r="F62" t="s">
        <v>110</v>
      </c>
      <c r="G62" t="s">
        <v>110</v>
      </c>
      <c r="H62" t="s">
        <v>110</v>
      </c>
      <c r="I62" t="s">
        <v>110</v>
      </c>
      <c r="J62" t="s">
        <v>110</v>
      </c>
      <c r="K62" t="s">
        <v>110</v>
      </c>
      <c r="L62" t="s">
        <v>110</v>
      </c>
    </row>
    <row r="63" spans="4:16" x14ac:dyDescent="0.35">
      <c r="D63">
        <v>159</v>
      </c>
      <c r="E63" t="s">
        <v>110</v>
      </c>
      <c r="F63" t="s">
        <v>110</v>
      </c>
      <c r="G63" t="s">
        <v>110</v>
      </c>
      <c r="H63" t="s">
        <v>110</v>
      </c>
      <c r="I63" t="s">
        <v>110</v>
      </c>
      <c r="J63" t="s">
        <v>110</v>
      </c>
      <c r="K63" t="s">
        <v>110</v>
      </c>
      <c r="L63" t="s">
        <v>110</v>
      </c>
    </row>
    <row r="64" spans="4:16" x14ac:dyDescent="0.35">
      <c r="D64">
        <v>160</v>
      </c>
      <c r="E64" t="s">
        <v>110</v>
      </c>
      <c r="F64" t="s">
        <v>110</v>
      </c>
      <c r="G64" t="s">
        <v>110</v>
      </c>
      <c r="H64" t="s">
        <v>110</v>
      </c>
      <c r="I64" t="s">
        <v>110</v>
      </c>
      <c r="J64" t="s">
        <v>110</v>
      </c>
      <c r="K64" t="s">
        <v>110</v>
      </c>
      <c r="L64" t="s">
        <v>110</v>
      </c>
    </row>
    <row r="65" spans="4:12" x14ac:dyDescent="0.35">
      <c r="D65">
        <v>161</v>
      </c>
      <c r="E65" t="s">
        <v>110</v>
      </c>
      <c r="F65" t="s">
        <v>110</v>
      </c>
      <c r="G65" t="s">
        <v>110</v>
      </c>
      <c r="H65" t="s">
        <v>110</v>
      </c>
      <c r="I65" t="s">
        <v>110</v>
      </c>
      <c r="J65" t="s">
        <v>110</v>
      </c>
      <c r="K65" t="s">
        <v>110</v>
      </c>
      <c r="L65" t="s">
        <v>110</v>
      </c>
    </row>
    <row r="66" spans="4:12" x14ac:dyDescent="0.35">
      <c r="D66">
        <v>162</v>
      </c>
      <c r="E66" t="s">
        <v>110</v>
      </c>
      <c r="F66" t="s">
        <v>110</v>
      </c>
      <c r="G66" t="s">
        <v>110</v>
      </c>
      <c r="H66" t="s">
        <v>110</v>
      </c>
      <c r="I66" t="s">
        <v>110</v>
      </c>
      <c r="J66" t="s">
        <v>110</v>
      </c>
      <c r="K66" t="s">
        <v>110</v>
      </c>
      <c r="L66" t="s">
        <v>110</v>
      </c>
    </row>
    <row r="67" spans="4:12" x14ac:dyDescent="0.35">
      <c r="D67">
        <v>163</v>
      </c>
      <c r="E67" t="s">
        <v>110</v>
      </c>
      <c r="F67" t="s">
        <v>110</v>
      </c>
      <c r="G67" t="s">
        <v>110</v>
      </c>
      <c r="H67" t="s">
        <v>110</v>
      </c>
      <c r="I67" t="s">
        <v>110</v>
      </c>
      <c r="J67" t="s">
        <v>110</v>
      </c>
      <c r="K67" t="s">
        <v>110</v>
      </c>
      <c r="L67" t="s">
        <v>110</v>
      </c>
    </row>
    <row r="68" spans="4:12" x14ac:dyDescent="0.35">
      <c r="D68">
        <v>164</v>
      </c>
      <c r="E68" t="s">
        <v>110</v>
      </c>
      <c r="F68" t="s">
        <v>110</v>
      </c>
      <c r="G68" t="s">
        <v>110</v>
      </c>
      <c r="H68" t="s">
        <v>110</v>
      </c>
      <c r="I68" t="s">
        <v>110</v>
      </c>
      <c r="J68" t="s">
        <v>110</v>
      </c>
      <c r="K68" t="s">
        <v>110</v>
      </c>
      <c r="L68" t="s">
        <v>110</v>
      </c>
    </row>
    <row r="69" spans="4:12" x14ac:dyDescent="0.35">
      <c r="D69">
        <v>165</v>
      </c>
      <c r="E69" t="s">
        <v>110</v>
      </c>
      <c r="F69" t="s">
        <v>110</v>
      </c>
      <c r="G69" t="s">
        <v>110</v>
      </c>
      <c r="H69" t="s">
        <v>110</v>
      </c>
      <c r="I69" t="s">
        <v>110</v>
      </c>
      <c r="J69" t="s">
        <v>110</v>
      </c>
      <c r="K69" t="s">
        <v>110</v>
      </c>
      <c r="L69" t="s">
        <v>110</v>
      </c>
    </row>
    <row r="70" spans="4:12" x14ac:dyDescent="0.35">
      <c r="D70">
        <v>166</v>
      </c>
      <c r="E70" t="s">
        <v>110</v>
      </c>
      <c r="F70" t="s">
        <v>110</v>
      </c>
      <c r="G70" t="s">
        <v>110</v>
      </c>
      <c r="H70" t="s">
        <v>110</v>
      </c>
      <c r="I70" t="s">
        <v>110</v>
      </c>
      <c r="J70" t="s">
        <v>110</v>
      </c>
      <c r="K70" t="s">
        <v>110</v>
      </c>
      <c r="L70" t="s">
        <v>110</v>
      </c>
    </row>
    <row r="71" spans="4:12" x14ac:dyDescent="0.35">
      <c r="D71">
        <v>167</v>
      </c>
      <c r="E71" t="s">
        <v>110</v>
      </c>
      <c r="F71" t="s">
        <v>110</v>
      </c>
      <c r="G71" t="s">
        <v>110</v>
      </c>
      <c r="H71" t="s">
        <v>110</v>
      </c>
      <c r="I71" t="s">
        <v>110</v>
      </c>
      <c r="J71" t="s">
        <v>110</v>
      </c>
      <c r="K71" t="s">
        <v>110</v>
      </c>
      <c r="L71" t="s">
        <v>110</v>
      </c>
    </row>
    <row r="72" spans="4:12" x14ac:dyDescent="0.35">
      <c r="D72">
        <v>168</v>
      </c>
      <c r="E72" t="s">
        <v>110</v>
      </c>
      <c r="F72" t="s">
        <v>110</v>
      </c>
      <c r="G72" t="s">
        <v>110</v>
      </c>
      <c r="H72" t="s">
        <v>110</v>
      </c>
      <c r="I72" t="s">
        <v>110</v>
      </c>
      <c r="J72" t="s">
        <v>110</v>
      </c>
      <c r="K72" t="s">
        <v>110</v>
      </c>
      <c r="L72" t="s">
        <v>110</v>
      </c>
    </row>
    <row r="73" spans="4:12" x14ac:dyDescent="0.35">
      <c r="D73">
        <v>169</v>
      </c>
      <c r="E73" t="s">
        <v>110</v>
      </c>
      <c r="F73" t="s">
        <v>110</v>
      </c>
      <c r="G73" t="s">
        <v>110</v>
      </c>
      <c r="H73" t="s">
        <v>110</v>
      </c>
      <c r="I73" t="s">
        <v>110</v>
      </c>
      <c r="J73" t="s">
        <v>110</v>
      </c>
      <c r="K73" t="s">
        <v>110</v>
      </c>
      <c r="L73" t="s">
        <v>110</v>
      </c>
    </row>
    <row r="74" spans="4:12" x14ac:dyDescent="0.35">
      <c r="D74">
        <v>170</v>
      </c>
      <c r="E74" t="s">
        <v>110</v>
      </c>
      <c r="F74" t="s">
        <v>110</v>
      </c>
      <c r="G74" t="s">
        <v>110</v>
      </c>
      <c r="H74" t="s">
        <v>110</v>
      </c>
      <c r="I74" t="s">
        <v>110</v>
      </c>
      <c r="J74" t="s">
        <v>110</v>
      </c>
      <c r="K74" t="s">
        <v>110</v>
      </c>
      <c r="L74" t="s">
        <v>110</v>
      </c>
    </row>
    <row r="75" spans="4:12" x14ac:dyDescent="0.35">
      <c r="D75">
        <v>171</v>
      </c>
      <c r="E75" t="s">
        <v>110</v>
      </c>
      <c r="F75" t="s">
        <v>110</v>
      </c>
      <c r="G75" t="s">
        <v>110</v>
      </c>
      <c r="H75" t="s">
        <v>110</v>
      </c>
      <c r="I75" t="s">
        <v>110</v>
      </c>
      <c r="J75" t="s">
        <v>110</v>
      </c>
      <c r="K75" t="s">
        <v>110</v>
      </c>
      <c r="L75" t="s">
        <v>110</v>
      </c>
    </row>
    <row r="76" spans="4:12" x14ac:dyDescent="0.35">
      <c r="D76">
        <v>172</v>
      </c>
      <c r="E76" t="s">
        <v>110</v>
      </c>
      <c r="F76" t="s">
        <v>110</v>
      </c>
      <c r="G76" t="s">
        <v>110</v>
      </c>
      <c r="H76" t="s">
        <v>110</v>
      </c>
      <c r="I76" t="s">
        <v>110</v>
      </c>
      <c r="J76" t="s">
        <v>110</v>
      </c>
      <c r="K76" t="s">
        <v>110</v>
      </c>
      <c r="L76" t="s">
        <v>110</v>
      </c>
    </row>
    <row r="77" spans="4:12" x14ac:dyDescent="0.35">
      <c r="D77">
        <v>173</v>
      </c>
      <c r="E77" t="s">
        <v>110</v>
      </c>
      <c r="F77" t="s">
        <v>110</v>
      </c>
      <c r="G77" t="s">
        <v>110</v>
      </c>
      <c r="H77" t="s">
        <v>110</v>
      </c>
      <c r="I77" t="s">
        <v>110</v>
      </c>
      <c r="J77" t="s">
        <v>110</v>
      </c>
      <c r="K77" t="s">
        <v>110</v>
      </c>
      <c r="L77" t="s">
        <v>110</v>
      </c>
    </row>
    <row r="78" spans="4:12" x14ac:dyDescent="0.35">
      <c r="D78">
        <v>174</v>
      </c>
      <c r="E78" t="s">
        <v>110</v>
      </c>
      <c r="F78" t="s">
        <v>110</v>
      </c>
      <c r="G78" t="s">
        <v>110</v>
      </c>
      <c r="H78" t="s">
        <v>110</v>
      </c>
      <c r="I78" t="s">
        <v>110</v>
      </c>
      <c r="J78" t="s">
        <v>110</v>
      </c>
      <c r="K78" t="s">
        <v>110</v>
      </c>
      <c r="L78" t="s">
        <v>110</v>
      </c>
    </row>
    <row r="79" spans="4:12" x14ac:dyDescent="0.35">
      <c r="D79">
        <v>175</v>
      </c>
      <c r="E79" t="s">
        <v>110</v>
      </c>
      <c r="F79" t="s">
        <v>110</v>
      </c>
      <c r="G79" t="s">
        <v>110</v>
      </c>
      <c r="H79" t="s">
        <v>110</v>
      </c>
      <c r="I79" t="s">
        <v>110</v>
      </c>
      <c r="J79" t="s">
        <v>110</v>
      </c>
      <c r="K79" t="s">
        <v>110</v>
      </c>
      <c r="L79" t="s">
        <v>110</v>
      </c>
    </row>
    <row r="80" spans="4:12" x14ac:dyDescent="0.35">
      <c r="D80">
        <v>176</v>
      </c>
      <c r="E80" t="s">
        <v>110</v>
      </c>
      <c r="F80" t="s">
        <v>110</v>
      </c>
      <c r="G80" t="s">
        <v>110</v>
      </c>
      <c r="H80" t="s">
        <v>110</v>
      </c>
      <c r="I80" t="s">
        <v>110</v>
      </c>
      <c r="J80" t="s">
        <v>110</v>
      </c>
      <c r="K80" t="s">
        <v>110</v>
      </c>
      <c r="L80" t="s">
        <v>110</v>
      </c>
    </row>
    <row r="81" spans="4:12" x14ac:dyDescent="0.35">
      <c r="D81">
        <v>177</v>
      </c>
      <c r="E81" t="s">
        <v>110</v>
      </c>
      <c r="F81" t="s">
        <v>110</v>
      </c>
      <c r="G81" t="s">
        <v>110</v>
      </c>
      <c r="H81" t="s">
        <v>110</v>
      </c>
      <c r="I81" t="s">
        <v>110</v>
      </c>
      <c r="J81" t="s">
        <v>110</v>
      </c>
      <c r="K81" t="s">
        <v>110</v>
      </c>
      <c r="L81" t="s">
        <v>110</v>
      </c>
    </row>
    <row r="82" spans="4:12" x14ac:dyDescent="0.35">
      <c r="D82">
        <v>178</v>
      </c>
      <c r="E82" t="s">
        <v>110</v>
      </c>
      <c r="F82" t="s">
        <v>110</v>
      </c>
      <c r="G82" t="s">
        <v>110</v>
      </c>
      <c r="H82" t="s">
        <v>110</v>
      </c>
      <c r="I82" t="s">
        <v>110</v>
      </c>
      <c r="J82" t="s">
        <v>110</v>
      </c>
      <c r="K82" t="s">
        <v>110</v>
      </c>
      <c r="L82" t="s">
        <v>110</v>
      </c>
    </row>
    <row r="83" spans="4:12" x14ac:dyDescent="0.35">
      <c r="D83">
        <v>179</v>
      </c>
      <c r="E83" t="s">
        <v>110</v>
      </c>
      <c r="F83" t="s">
        <v>110</v>
      </c>
      <c r="G83" t="s">
        <v>110</v>
      </c>
      <c r="H83" t="s">
        <v>110</v>
      </c>
      <c r="I83" t="s">
        <v>110</v>
      </c>
      <c r="J83" t="s">
        <v>110</v>
      </c>
      <c r="K83" t="s">
        <v>110</v>
      </c>
      <c r="L83" t="s">
        <v>110</v>
      </c>
    </row>
    <row r="84" spans="4:12" x14ac:dyDescent="0.35">
      <c r="D84">
        <v>180</v>
      </c>
      <c r="E84" t="s">
        <v>110</v>
      </c>
      <c r="F84" t="s">
        <v>110</v>
      </c>
      <c r="G84" t="s">
        <v>110</v>
      </c>
      <c r="H84" t="s">
        <v>110</v>
      </c>
      <c r="I84" t="s">
        <v>110</v>
      </c>
      <c r="J84" t="s">
        <v>110</v>
      </c>
      <c r="K84" t="s">
        <v>110</v>
      </c>
      <c r="L84" t="s">
        <v>110</v>
      </c>
    </row>
    <row r="85" spans="4:12" x14ac:dyDescent="0.35">
      <c r="D85">
        <v>181</v>
      </c>
      <c r="E85" t="s">
        <v>110</v>
      </c>
      <c r="F85" t="s">
        <v>110</v>
      </c>
      <c r="G85" t="s">
        <v>110</v>
      </c>
      <c r="H85" t="s">
        <v>110</v>
      </c>
      <c r="I85" t="s">
        <v>110</v>
      </c>
      <c r="J85" t="s">
        <v>110</v>
      </c>
      <c r="K85" t="s">
        <v>110</v>
      </c>
      <c r="L85" t="s">
        <v>110</v>
      </c>
    </row>
    <row r="86" spans="4:12" x14ac:dyDescent="0.35">
      <c r="D86">
        <v>182</v>
      </c>
      <c r="E86" t="s">
        <v>110</v>
      </c>
      <c r="F86" t="s">
        <v>110</v>
      </c>
      <c r="G86" t="s">
        <v>110</v>
      </c>
      <c r="H86" t="s">
        <v>110</v>
      </c>
      <c r="I86" t="s">
        <v>110</v>
      </c>
      <c r="J86" t="s">
        <v>110</v>
      </c>
      <c r="K86" t="s">
        <v>110</v>
      </c>
      <c r="L86" t="s">
        <v>110</v>
      </c>
    </row>
    <row r="87" spans="4:12" x14ac:dyDescent="0.35">
      <c r="D87">
        <v>183</v>
      </c>
      <c r="E87" t="s">
        <v>110</v>
      </c>
      <c r="F87" t="s">
        <v>110</v>
      </c>
      <c r="G87" t="s">
        <v>110</v>
      </c>
      <c r="H87" t="s">
        <v>110</v>
      </c>
      <c r="I87" t="s">
        <v>110</v>
      </c>
      <c r="J87" t="s">
        <v>110</v>
      </c>
      <c r="K87" t="s">
        <v>110</v>
      </c>
      <c r="L87" t="s">
        <v>110</v>
      </c>
    </row>
    <row r="88" spans="4:12" x14ac:dyDescent="0.35">
      <c r="D88">
        <v>184</v>
      </c>
      <c r="E88" t="s">
        <v>110</v>
      </c>
      <c r="F88" t="s">
        <v>110</v>
      </c>
      <c r="G88" t="s">
        <v>110</v>
      </c>
      <c r="H88" t="s">
        <v>110</v>
      </c>
      <c r="I88" t="s">
        <v>110</v>
      </c>
      <c r="J88" t="s">
        <v>110</v>
      </c>
      <c r="K88" t="s">
        <v>110</v>
      </c>
      <c r="L88" t="s">
        <v>110</v>
      </c>
    </row>
    <row r="89" spans="4:12" x14ac:dyDescent="0.35">
      <c r="D89">
        <v>185</v>
      </c>
      <c r="E89" t="s">
        <v>110</v>
      </c>
      <c r="F89" t="s">
        <v>110</v>
      </c>
      <c r="G89" t="s">
        <v>110</v>
      </c>
      <c r="H89" t="s">
        <v>110</v>
      </c>
      <c r="I89" t="s">
        <v>110</v>
      </c>
      <c r="J89" t="s">
        <v>110</v>
      </c>
      <c r="K89" t="s">
        <v>110</v>
      </c>
      <c r="L89" t="s">
        <v>110</v>
      </c>
    </row>
    <row r="90" spans="4:12" x14ac:dyDescent="0.35">
      <c r="D90">
        <v>186</v>
      </c>
      <c r="E90" t="s">
        <v>110</v>
      </c>
      <c r="F90" t="s">
        <v>110</v>
      </c>
      <c r="G90" t="s">
        <v>110</v>
      </c>
      <c r="H90" t="s">
        <v>110</v>
      </c>
      <c r="I90" t="s">
        <v>110</v>
      </c>
      <c r="J90" t="s">
        <v>110</v>
      </c>
      <c r="K90" t="s">
        <v>110</v>
      </c>
      <c r="L90" t="s">
        <v>110</v>
      </c>
    </row>
    <row r="91" spans="4:12" x14ac:dyDescent="0.35">
      <c r="D91">
        <v>187</v>
      </c>
      <c r="E91" t="s">
        <v>110</v>
      </c>
      <c r="F91" t="s">
        <v>110</v>
      </c>
      <c r="G91" t="s">
        <v>110</v>
      </c>
      <c r="H91" t="s">
        <v>110</v>
      </c>
      <c r="I91" t="s">
        <v>110</v>
      </c>
      <c r="J91" t="s">
        <v>110</v>
      </c>
      <c r="K91" t="s">
        <v>110</v>
      </c>
      <c r="L91" t="s">
        <v>110</v>
      </c>
    </row>
    <row r="92" spans="4:12" x14ac:dyDescent="0.35">
      <c r="D92">
        <v>188</v>
      </c>
      <c r="E92" t="s">
        <v>110</v>
      </c>
      <c r="F92" t="s">
        <v>110</v>
      </c>
      <c r="G92" t="s">
        <v>110</v>
      </c>
      <c r="H92" t="s">
        <v>110</v>
      </c>
      <c r="I92" t="s">
        <v>110</v>
      </c>
      <c r="J92" t="s">
        <v>110</v>
      </c>
      <c r="K92" t="s">
        <v>110</v>
      </c>
      <c r="L92" t="s">
        <v>110</v>
      </c>
    </row>
    <row r="93" spans="4:12" x14ac:dyDescent="0.35">
      <c r="D93">
        <v>189</v>
      </c>
      <c r="E93" t="s">
        <v>110</v>
      </c>
      <c r="F93" t="s">
        <v>110</v>
      </c>
      <c r="G93" t="s">
        <v>110</v>
      </c>
      <c r="H93" t="s">
        <v>110</v>
      </c>
      <c r="I93" t="s">
        <v>110</v>
      </c>
      <c r="J93" t="s">
        <v>110</v>
      </c>
      <c r="K93" t="s">
        <v>110</v>
      </c>
      <c r="L93" t="s">
        <v>110</v>
      </c>
    </row>
    <row r="94" spans="4:12" x14ac:dyDescent="0.35">
      <c r="D94">
        <v>190</v>
      </c>
      <c r="E94" t="s">
        <v>110</v>
      </c>
      <c r="F94" t="s">
        <v>110</v>
      </c>
      <c r="G94" t="s">
        <v>110</v>
      </c>
      <c r="H94" t="s">
        <v>110</v>
      </c>
      <c r="I94" t="s">
        <v>110</v>
      </c>
      <c r="J94" t="s">
        <v>110</v>
      </c>
      <c r="K94" t="s">
        <v>110</v>
      </c>
      <c r="L94" t="s">
        <v>110</v>
      </c>
    </row>
    <row r="95" spans="4:12" x14ac:dyDescent="0.35">
      <c r="D95">
        <v>191</v>
      </c>
      <c r="E95" t="s">
        <v>110</v>
      </c>
      <c r="F95" t="s">
        <v>110</v>
      </c>
      <c r="G95" t="s">
        <v>110</v>
      </c>
      <c r="H95" t="s">
        <v>110</v>
      </c>
      <c r="I95" t="s">
        <v>110</v>
      </c>
      <c r="J95" t="s">
        <v>110</v>
      </c>
      <c r="K95" t="s">
        <v>110</v>
      </c>
      <c r="L95" t="s">
        <v>110</v>
      </c>
    </row>
    <row r="96" spans="4:12" x14ac:dyDescent="0.35">
      <c r="D96">
        <v>192</v>
      </c>
      <c r="E96" t="s">
        <v>110</v>
      </c>
      <c r="F96" t="s">
        <v>110</v>
      </c>
      <c r="G96" t="s">
        <v>110</v>
      </c>
      <c r="H96" t="s">
        <v>110</v>
      </c>
      <c r="I96" t="s">
        <v>110</v>
      </c>
      <c r="J96" t="s">
        <v>110</v>
      </c>
      <c r="K96" t="s">
        <v>110</v>
      </c>
      <c r="L96" t="s">
        <v>110</v>
      </c>
    </row>
    <row r="97" spans="4:12" x14ac:dyDescent="0.35">
      <c r="D97">
        <v>193</v>
      </c>
      <c r="E97" t="s">
        <v>110</v>
      </c>
      <c r="F97" t="s">
        <v>110</v>
      </c>
      <c r="G97" t="s">
        <v>110</v>
      </c>
      <c r="H97" t="s">
        <v>110</v>
      </c>
      <c r="I97" t="s">
        <v>110</v>
      </c>
      <c r="J97" t="s">
        <v>110</v>
      </c>
      <c r="K97" t="s">
        <v>110</v>
      </c>
      <c r="L97" t="s">
        <v>110</v>
      </c>
    </row>
    <row r="98" spans="4:12" x14ac:dyDescent="0.35">
      <c r="D98">
        <v>194</v>
      </c>
      <c r="E98" t="s">
        <v>110</v>
      </c>
      <c r="F98" t="s">
        <v>110</v>
      </c>
      <c r="G98" t="s">
        <v>110</v>
      </c>
      <c r="H98" t="s">
        <v>110</v>
      </c>
      <c r="I98" t="s">
        <v>110</v>
      </c>
      <c r="J98" t="s">
        <v>110</v>
      </c>
      <c r="K98" t="s">
        <v>110</v>
      </c>
      <c r="L98" t="s">
        <v>110</v>
      </c>
    </row>
    <row r="99" spans="4:12" x14ac:dyDescent="0.35">
      <c r="D99">
        <v>195</v>
      </c>
      <c r="E99" t="s">
        <v>110</v>
      </c>
      <c r="F99" t="s">
        <v>110</v>
      </c>
      <c r="G99" t="s">
        <v>110</v>
      </c>
      <c r="H99" t="s">
        <v>110</v>
      </c>
      <c r="I99" t="s">
        <v>110</v>
      </c>
      <c r="J99" t="s">
        <v>110</v>
      </c>
      <c r="K99" t="s">
        <v>110</v>
      </c>
      <c r="L99" t="s">
        <v>110</v>
      </c>
    </row>
  </sheetData>
  <sortState xmlns:xlrd2="http://schemas.microsoft.com/office/spreadsheetml/2017/richdata2" ref="D5:P57">
    <sortCondition ref="D5:D57"/>
  </sortState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A50AE-0210-4243-B56B-4FA640A01784}">
  <dimension ref="C3:K53"/>
  <sheetViews>
    <sheetView tabSelected="1" zoomScale="75" zoomScaleNormal="75" workbookViewId="0">
      <selection activeCell="L7" sqref="L7"/>
    </sheetView>
  </sheetViews>
  <sheetFormatPr defaultRowHeight="14.5" x14ac:dyDescent="0.35"/>
  <cols>
    <col min="6" max="6" width="12.81640625" customWidth="1"/>
    <col min="7" max="7" width="11.90625" customWidth="1"/>
    <col min="8" max="8" width="13.36328125" bestFit="1" customWidth="1"/>
    <col min="11" max="11" width="12.54296875" customWidth="1"/>
  </cols>
  <sheetData>
    <row r="3" spans="3:11" x14ac:dyDescent="0.35">
      <c r="C3" t="s">
        <v>112</v>
      </c>
      <c r="D3" t="s">
        <v>100</v>
      </c>
      <c r="E3" t="s">
        <v>113</v>
      </c>
      <c r="F3" t="s">
        <v>1</v>
      </c>
      <c r="G3" t="s">
        <v>104</v>
      </c>
      <c r="H3" t="s">
        <v>114</v>
      </c>
      <c r="I3" t="s">
        <v>103</v>
      </c>
      <c r="J3" s="2" t="s">
        <v>116</v>
      </c>
      <c r="K3" s="2" t="s">
        <v>115</v>
      </c>
    </row>
    <row r="4" spans="3:11" x14ac:dyDescent="0.35">
      <c r="C4" s="3">
        <v>1</v>
      </c>
      <c r="D4" s="19">
        <v>118</v>
      </c>
      <c r="E4" s="3" t="str">
        <f>VLOOKUP(D4,Rundat,2,FALSE)</f>
        <v>Heather</v>
      </c>
      <c r="F4" s="3" t="str">
        <f>VLOOKUP(D4,Rundat,3,FALSE)</f>
        <v>Lafferty</v>
      </c>
      <c r="G4" s="4">
        <f>VLOOKUP(D4,Rundat,6,FALSE)</f>
        <v>1.2152777777777776E-2</v>
      </c>
      <c r="H4" s="4" t="str">
        <f>VLOOKUP(D4,Rundat,4,FALSE)</f>
        <v>Female 45</v>
      </c>
      <c r="I4" s="4" t="str">
        <f>VLOOKUP(D4,Rundat,5,FALSE)</f>
        <v>F</v>
      </c>
      <c r="J4" s="20">
        <v>5.9467592592592593E-2</v>
      </c>
      <c r="K4" s="4">
        <f>+J4-G4</f>
        <v>4.7314814814814816E-2</v>
      </c>
    </row>
    <row r="5" spans="3:11" x14ac:dyDescent="0.35">
      <c r="C5" s="3">
        <f>+C4+1</f>
        <v>2</v>
      </c>
      <c r="D5" s="19">
        <v>112</v>
      </c>
      <c r="E5" s="3" t="str">
        <f>VLOOKUP(D5,Rundat,2,FALSE)</f>
        <v>Eric</v>
      </c>
      <c r="F5" s="3" t="str">
        <f>VLOOKUP(D5,Rundat,3,FALSE)</f>
        <v>Lindsay</v>
      </c>
      <c r="G5" s="4">
        <f>VLOOKUP(D5,Rundat,6,FALSE)</f>
        <v>2.1180555555555557E-2</v>
      </c>
      <c r="H5" s="4" t="str">
        <f>VLOOKUP(D5,Rundat,4,FALSE)</f>
        <v>Male 50</v>
      </c>
      <c r="I5" s="4" t="str">
        <f>VLOOKUP(D5,Rundat,5,FALSE)</f>
        <v>M</v>
      </c>
      <c r="J5" s="20">
        <v>5.9571759259259262E-2</v>
      </c>
      <c r="K5" s="4">
        <f t="shared" ref="K5" si="0">+J5-G5</f>
        <v>3.8391203703703705E-2</v>
      </c>
    </row>
    <row r="6" spans="3:11" x14ac:dyDescent="0.35">
      <c r="C6" s="3">
        <f t="shared" ref="C6:C53" si="1">+C5+1</f>
        <v>3</v>
      </c>
      <c r="D6" s="19">
        <v>128</v>
      </c>
      <c r="E6" s="3" t="str">
        <f>VLOOKUP(D6,Rundat,2,FALSE)</f>
        <v>Kevin</v>
      </c>
      <c r="F6" s="3" t="str">
        <f>VLOOKUP(D6,Rundat,3,FALSE)</f>
        <v>Begley</v>
      </c>
      <c r="G6" s="4">
        <f>VLOOKUP(D6,Rundat,6,FALSE)</f>
        <v>1.9444444444444445E-2</v>
      </c>
      <c r="H6" s="4" t="str">
        <f>VLOOKUP(D6,Rundat,4,FALSE)</f>
        <v>Male 40</v>
      </c>
      <c r="I6" s="4" t="str">
        <f>VLOOKUP(D6,Rundat,5,FALSE)</f>
        <v>M</v>
      </c>
      <c r="J6" s="20">
        <v>5.9745370370370372E-2</v>
      </c>
      <c r="K6" s="4">
        <f t="shared" ref="K6:K53" si="2">+J6-G6</f>
        <v>4.0300925925925928E-2</v>
      </c>
    </row>
    <row r="7" spans="3:11" x14ac:dyDescent="0.35">
      <c r="C7" s="3">
        <f t="shared" si="1"/>
        <v>4</v>
      </c>
      <c r="D7" s="19">
        <v>141</v>
      </c>
      <c r="E7" s="3" t="str">
        <f>VLOOKUP(D7,Rundat,2,FALSE)</f>
        <v>Paul</v>
      </c>
      <c r="F7" s="3" t="str">
        <f>VLOOKUP(D7,Rundat,3,FALSE)</f>
        <v>Meahan</v>
      </c>
      <c r="G7" s="4">
        <f>VLOOKUP(D7,Rundat,6,FALSE)</f>
        <v>1.7013888888888887E-2</v>
      </c>
      <c r="H7" s="4" t="str">
        <f>VLOOKUP(D7,Rundat,4,FALSE)</f>
        <v>Male 50</v>
      </c>
      <c r="I7" s="4" t="str">
        <f>VLOOKUP(D7,Rundat,5,FALSE)</f>
        <v>M</v>
      </c>
      <c r="J7" s="20">
        <v>5.9953703703703703E-2</v>
      </c>
      <c r="K7" s="4">
        <f t="shared" si="2"/>
        <v>4.293981481481482E-2</v>
      </c>
    </row>
    <row r="8" spans="3:11" x14ac:dyDescent="0.35">
      <c r="C8" s="3">
        <f t="shared" si="1"/>
        <v>5</v>
      </c>
      <c r="D8" s="19">
        <v>120</v>
      </c>
      <c r="E8" s="3" t="str">
        <f>VLOOKUP(D8,Rundat,2,FALSE)</f>
        <v>James</v>
      </c>
      <c r="F8" s="3" t="str">
        <f>VLOOKUP(D8,Rundat,3,FALSE)</f>
        <v>Doherty</v>
      </c>
      <c r="G8" s="4">
        <f>VLOOKUP(D8,Rundat,6,FALSE)</f>
        <v>1.8749999999999999E-2</v>
      </c>
      <c r="H8" s="4" t="str">
        <f>VLOOKUP(D8,Rundat,4,FALSE)</f>
        <v>Male 40</v>
      </c>
      <c r="I8" s="4" t="str">
        <f>VLOOKUP(D8,Rundat,5,FALSE)</f>
        <v>M</v>
      </c>
      <c r="J8" s="20">
        <v>6.0034722222222225E-2</v>
      </c>
      <c r="K8" s="4">
        <f t="shared" si="2"/>
        <v>4.1284722222222223E-2</v>
      </c>
    </row>
    <row r="9" spans="3:11" x14ac:dyDescent="0.35">
      <c r="C9" s="3">
        <f t="shared" si="1"/>
        <v>6</v>
      </c>
      <c r="D9" s="19">
        <v>146</v>
      </c>
      <c r="E9" s="3" t="str">
        <f>VLOOKUP(D9,Rundat,2,FALSE)</f>
        <v>Stephen</v>
      </c>
      <c r="F9" s="3" t="str">
        <f>VLOOKUP(D9,Rundat,3,FALSE)</f>
        <v>Campbell</v>
      </c>
      <c r="G9" s="4">
        <f>VLOOKUP(D9,Rundat,6,FALSE)</f>
        <v>1.8749999999999999E-2</v>
      </c>
      <c r="H9" s="4" t="str">
        <f>VLOOKUP(D9,Rundat,4,FALSE)</f>
        <v>Male 60</v>
      </c>
      <c r="I9" s="4" t="str">
        <f>VLOOKUP(D9,Rundat,5,FALSE)</f>
        <v>M</v>
      </c>
      <c r="J9" s="20">
        <v>6.011574074074074E-2</v>
      </c>
      <c r="K9" s="4">
        <f t="shared" si="2"/>
        <v>4.1365740740740745E-2</v>
      </c>
    </row>
    <row r="10" spans="3:11" x14ac:dyDescent="0.35">
      <c r="C10" s="3">
        <f t="shared" si="1"/>
        <v>7</v>
      </c>
      <c r="D10" s="19">
        <v>123</v>
      </c>
      <c r="E10" s="3" t="str">
        <f>VLOOKUP(D10,Rundat,2,FALSE)</f>
        <v>Jim</v>
      </c>
      <c r="F10" s="3" t="str">
        <f>VLOOKUP(D10,Rundat,3,FALSE)</f>
        <v>Cuffe</v>
      </c>
      <c r="G10" s="4">
        <f>VLOOKUP(D10,Rundat,6,FALSE)</f>
        <v>1.7013888888888887E-2</v>
      </c>
      <c r="H10" s="4" t="str">
        <f>VLOOKUP(D10,Rundat,4,FALSE)</f>
        <v>Male 60</v>
      </c>
      <c r="I10" s="4" t="str">
        <f>VLOOKUP(D10,Rundat,5,FALSE)</f>
        <v>M</v>
      </c>
      <c r="J10" s="20">
        <v>6.0729166666666667E-2</v>
      </c>
      <c r="K10" s="4">
        <f t="shared" si="2"/>
        <v>4.3715277777777783E-2</v>
      </c>
    </row>
    <row r="11" spans="3:11" x14ac:dyDescent="0.35">
      <c r="C11" s="3">
        <f t="shared" si="1"/>
        <v>8</v>
      </c>
      <c r="D11" s="19">
        <v>126</v>
      </c>
      <c r="E11" s="3" t="str">
        <f>VLOOKUP(D11,Rundat,2,FALSE)</f>
        <v>John</v>
      </c>
      <c r="F11" s="3" t="str">
        <f>VLOOKUP(D11,Rundat,3,FALSE)</f>
        <v>Stevenson</v>
      </c>
      <c r="G11" s="4">
        <f>VLOOKUP(D11,Rundat,6,FALSE)</f>
        <v>2.326388888888889E-2</v>
      </c>
      <c r="H11" s="4" t="str">
        <f>VLOOKUP(D11,Rundat,4,FALSE)</f>
        <v>Male 50</v>
      </c>
      <c r="I11" s="4" t="str">
        <f>VLOOKUP(D11,Rundat,5,FALSE)</f>
        <v>M</v>
      </c>
      <c r="J11" s="20">
        <v>6.0752314814814821E-2</v>
      </c>
      <c r="K11" s="4">
        <f t="shared" si="2"/>
        <v>3.7488425925925932E-2</v>
      </c>
    </row>
    <row r="12" spans="3:11" x14ac:dyDescent="0.35">
      <c r="C12" s="3">
        <f t="shared" si="1"/>
        <v>9</v>
      </c>
      <c r="D12" s="19">
        <v>115</v>
      </c>
      <c r="E12" s="3" t="str">
        <f>VLOOKUP(D12,Rundat,2,FALSE)</f>
        <v>Frank</v>
      </c>
      <c r="F12" s="3" t="str">
        <f>VLOOKUP(D12,Rundat,3,FALSE)</f>
        <v>Mcmahon</v>
      </c>
      <c r="G12" s="4">
        <f>VLOOKUP(D12,Rundat,6,FALSE)</f>
        <v>1.6319444444444442E-2</v>
      </c>
      <c r="H12" s="4" t="str">
        <f>VLOOKUP(D12,Rundat,4,FALSE)</f>
        <v>Male 70</v>
      </c>
      <c r="I12" s="4" t="str">
        <f>VLOOKUP(D12,Rundat,5,FALSE)</f>
        <v>M</v>
      </c>
      <c r="J12" s="20">
        <v>6.083333333333333E-2</v>
      </c>
      <c r="K12" s="4">
        <f t="shared" si="2"/>
        <v>4.4513888888888888E-2</v>
      </c>
    </row>
    <row r="13" spans="3:11" x14ac:dyDescent="0.35">
      <c r="C13" s="3">
        <f t="shared" si="1"/>
        <v>10</v>
      </c>
      <c r="D13" s="19">
        <v>121</v>
      </c>
      <c r="E13" s="3" t="str">
        <f>VLOOKUP(D13,Rundat,2,FALSE)</f>
        <v>Jill</v>
      </c>
      <c r="F13" s="3" t="str">
        <f>VLOOKUP(D13,Rundat,3,FALSE)</f>
        <v>Aikman</v>
      </c>
      <c r="G13" s="4">
        <f>VLOOKUP(D13,Rundat,6,FALSE)</f>
        <v>1.8055555555555554E-2</v>
      </c>
      <c r="H13" s="4" t="str">
        <f>VLOOKUP(D13,Rundat,4,FALSE)</f>
        <v>Female 45</v>
      </c>
      <c r="I13" s="4" t="str">
        <f>VLOOKUP(D13,Rundat,5,FALSE)</f>
        <v>F</v>
      </c>
      <c r="J13" s="20">
        <v>6.0914351851851851E-2</v>
      </c>
      <c r="K13" s="4">
        <f t="shared" si="2"/>
        <v>4.2858796296296298E-2</v>
      </c>
    </row>
    <row r="14" spans="3:11" x14ac:dyDescent="0.35">
      <c r="C14" s="3">
        <f t="shared" si="1"/>
        <v>11</v>
      </c>
      <c r="D14" s="19">
        <v>106</v>
      </c>
      <c r="E14" s="3" t="str">
        <f>VLOOKUP(D14,Rundat,2,FALSE)</f>
        <v>Colin</v>
      </c>
      <c r="F14" s="3" t="str">
        <f>VLOOKUP(D14,Rundat,3,FALSE)</f>
        <v>Mcknight</v>
      </c>
      <c r="G14" s="4">
        <f>VLOOKUP(D14,Rundat,6,FALSE)</f>
        <v>2.3958333333333331E-2</v>
      </c>
      <c r="H14" s="4" t="str">
        <f>VLOOKUP(D14,Rundat,4,FALSE)</f>
        <v>Male 40</v>
      </c>
      <c r="I14" s="4" t="str">
        <f>VLOOKUP(D14,Rundat,5,FALSE)</f>
        <v>M</v>
      </c>
      <c r="J14" s="20">
        <v>6.1030092592592594E-2</v>
      </c>
      <c r="K14" s="4">
        <f t="shared" si="2"/>
        <v>3.7071759259259263E-2</v>
      </c>
    </row>
    <row r="15" spans="3:11" x14ac:dyDescent="0.35">
      <c r="C15" s="3">
        <f t="shared" si="1"/>
        <v>12</v>
      </c>
      <c r="D15" s="19">
        <v>105</v>
      </c>
      <c r="E15" s="3" t="str">
        <f>VLOOKUP(D15,Rundat,2,FALSE)</f>
        <v>Chris</v>
      </c>
      <c r="F15" s="3" t="str">
        <f>VLOOKUP(D15,Rundat,3,FALSE)</f>
        <v>Mooney</v>
      </c>
      <c r="G15" s="4">
        <f>VLOOKUP(D15,Rundat,6,FALSE)</f>
        <v>2.7430555555555555E-2</v>
      </c>
      <c r="H15" s="4" t="str">
        <f>VLOOKUP(D15,Rundat,4,FALSE)</f>
        <v>Male 40</v>
      </c>
      <c r="I15" s="4" t="str">
        <f>VLOOKUP(D15,Rundat,5,FALSE)</f>
        <v>M</v>
      </c>
      <c r="J15" s="20">
        <v>6.1111111111111116E-2</v>
      </c>
      <c r="K15" s="4">
        <f t="shared" si="2"/>
        <v>3.3680555555555561E-2</v>
      </c>
    </row>
    <row r="16" spans="3:11" x14ac:dyDescent="0.35">
      <c r="C16" s="3">
        <f t="shared" si="1"/>
        <v>13</v>
      </c>
      <c r="D16" s="19">
        <v>127</v>
      </c>
      <c r="E16" s="3" t="str">
        <f>VLOOKUP(D16,Rundat,2,FALSE)</f>
        <v>Kenneth</v>
      </c>
      <c r="F16" s="3" t="str">
        <f>VLOOKUP(D16,Rundat,3,FALSE)</f>
        <v>Scott</v>
      </c>
      <c r="G16" s="4">
        <f>VLOOKUP(D16,Rundat,6,FALSE)</f>
        <v>1.0763888888888889E-2</v>
      </c>
      <c r="H16" s="4" t="str">
        <f>VLOOKUP(D16,Rundat,4,FALSE)</f>
        <v>Male 60</v>
      </c>
      <c r="I16" s="4" t="str">
        <f>VLOOKUP(D16,Rundat,5,FALSE)</f>
        <v>M</v>
      </c>
      <c r="J16" s="20">
        <v>6.1238425925925925E-2</v>
      </c>
      <c r="K16" s="4">
        <f t="shared" si="2"/>
        <v>5.047453703703704E-2</v>
      </c>
    </row>
    <row r="17" spans="3:11" x14ac:dyDescent="0.35">
      <c r="C17" s="3">
        <f t="shared" si="1"/>
        <v>14</v>
      </c>
      <c r="D17" s="19">
        <v>103</v>
      </c>
      <c r="E17" s="3" t="str">
        <f>VLOOKUP(D17,Rundat,2,FALSE)</f>
        <v>Charlotte</v>
      </c>
      <c r="F17" s="3" t="str">
        <f>VLOOKUP(D17,Rundat,3,FALSE)</f>
        <v>McKay</v>
      </c>
      <c r="G17" s="4">
        <f>VLOOKUP(D17,Rundat,6,FALSE)</f>
        <v>2.0833333333333329E-3</v>
      </c>
      <c r="H17" s="4" t="str">
        <f>VLOOKUP(D17,Rundat,4,FALSE)</f>
        <v>Female 65</v>
      </c>
      <c r="I17" s="4" t="str">
        <f>VLOOKUP(D17,Rundat,5,FALSE)</f>
        <v>F</v>
      </c>
      <c r="J17" s="20">
        <v>6.1331018518518521E-2</v>
      </c>
      <c r="K17" s="4">
        <f t="shared" si="2"/>
        <v>5.9247685185185188E-2</v>
      </c>
    </row>
    <row r="18" spans="3:11" x14ac:dyDescent="0.35">
      <c r="C18" s="3">
        <f t="shared" si="1"/>
        <v>15</v>
      </c>
      <c r="D18" s="19">
        <v>137</v>
      </c>
      <c r="E18" s="3" t="str">
        <f>VLOOKUP(D18,Rundat,2,FALSE)</f>
        <v>Nathalie</v>
      </c>
      <c r="F18" s="3" t="str">
        <f>VLOOKUP(D18,Rundat,3,FALSE)</f>
        <v>Smith</v>
      </c>
      <c r="G18" s="4">
        <f>VLOOKUP(D18,Rundat,6,FALSE)</f>
        <v>1.6319444444444442E-2</v>
      </c>
      <c r="H18" s="4" t="str">
        <f>VLOOKUP(D18,Rundat,4,FALSE)</f>
        <v>Female 45</v>
      </c>
      <c r="I18" s="4" t="str">
        <f>VLOOKUP(D18,Rundat,5,FALSE)</f>
        <v>F</v>
      </c>
      <c r="J18" s="20">
        <v>6.1388888888888889E-2</v>
      </c>
      <c r="K18" s="4">
        <f t="shared" si="2"/>
        <v>4.5069444444444447E-2</v>
      </c>
    </row>
    <row r="19" spans="3:11" x14ac:dyDescent="0.35">
      <c r="C19" s="3">
        <f t="shared" si="1"/>
        <v>16</v>
      </c>
      <c r="D19" s="19">
        <v>153</v>
      </c>
      <c r="E19" s="3" t="str">
        <f>VLOOKUP(D19,Rundat,2,FALSE)</f>
        <v>William</v>
      </c>
      <c r="F19" s="3" t="str">
        <f>VLOOKUP(D19,Rundat,3,FALSE)</f>
        <v>Taylor</v>
      </c>
      <c r="G19" s="4">
        <f>VLOOKUP(D19,Rundat,6,FALSE)</f>
        <v>2.2916666666666665E-2</v>
      </c>
      <c r="H19" s="4" t="str">
        <f>VLOOKUP(D19,Rundat,4,FALSE)</f>
        <v>Senior Male</v>
      </c>
      <c r="I19" s="4" t="str">
        <f>VLOOKUP(D19,Rundat,5,FALSE)</f>
        <v>M</v>
      </c>
      <c r="J19" s="20">
        <v>6.1504629629629631E-2</v>
      </c>
      <c r="K19" s="4">
        <f t="shared" si="2"/>
        <v>3.8587962962962963E-2</v>
      </c>
    </row>
    <row r="20" spans="3:11" x14ac:dyDescent="0.35">
      <c r="C20" s="3">
        <f t="shared" si="1"/>
        <v>17</v>
      </c>
      <c r="D20" s="19">
        <v>125</v>
      </c>
      <c r="E20" s="3" t="str">
        <f>VLOOKUP(D20,Rundat,2,FALSE)</f>
        <v>John</v>
      </c>
      <c r="F20" s="3" t="str">
        <f>VLOOKUP(D20,Rundat,3,FALSE)</f>
        <v>Logan</v>
      </c>
      <c r="G20" s="4">
        <f>VLOOKUP(D20,Rundat,6,FALSE)</f>
        <v>2.8472222222222222E-2</v>
      </c>
      <c r="H20" s="4" t="str">
        <f>VLOOKUP(D20,Rundat,4,FALSE)</f>
        <v>Senior Male</v>
      </c>
      <c r="I20" s="4" t="str">
        <f>VLOOKUP(D20,Rundat,5,FALSE)</f>
        <v>M</v>
      </c>
      <c r="J20" s="20">
        <v>6.1539351851851852E-2</v>
      </c>
      <c r="K20" s="4">
        <f t="shared" si="2"/>
        <v>3.3067129629629627E-2</v>
      </c>
    </row>
    <row r="21" spans="3:11" x14ac:dyDescent="0.35">
      <c r="C21" s="3">
        <f t="shared" si="1"/>
        <v>18</v>
      </c>
      <c r="D21" s="19">
        <v>129</v>
      </c>
      <c r="E21" s="3" t="str">
        <f>VLOOKUP(D21,Rundat,2,FALSE)</f>
        <v>Kyle</v>
      </c>
      <c r="F21" s="3" t="str">
        <f>VLOOKUP(D21,Rundat,3,FALSE)</f>
        <v>Johnstone</v>
      </c>
      <c r="G21" s="4">
        <f>VLOOKUP(D21,Rundat,6,FALSE)</f>
        <v>2.9166666666666667E-2</v>
      </c>
      <c r="H21" s="4" t="str">
        <f>VLOOKUP(D21,Rundat,4,FALSE)</f>
        <v>u20 Male</v>
      </c>
      <c r="I21" s="4" t="str">
        <f>VLOOKUP(D21,Rundat,5,FALSE)</f>
        <v>M</v>
      </c>
      <c r="J21" s="20">
        <v>6.159722222222222E-2</v>
      </c>
      <c r="K21" s="4">
        <f t="shared" si="2"/>
        <v>3.2430555555555553E-2</v>
      </c>
    </row>
    <row r="22" spans="3:11" x14ac:dyDescent="0.35">
      <c r="C22" s="3">
        <f t="shared" si="1"/>
        <v>19</v>
      </c>
      <c r="D22" s="19">
        <v>145</v>
      </c>
      <c r="E22" s="3" t="str">
        <f>VLOOKUP(D22,Rundat,2,FALSE)</f>
        <v>Shaun</v>
      </c>
      <c r="F22" s="3" t="str">
        <f>VLOOKUP(D22,Rundat,3,FALSE)</f>
        <v>Wiseman</v>
      </c>
      <c r="G22" s="4">
        <f>VLOOKUP(D22,Rundat,6,FALSE)</f>
        <v>2.5347222222222222E-2</v>
      </c>
      <c r="H22" s="4" t="str">
        <f>VLOOKUP(D22,Rundat,4,FALSE)</f>
        <v>u20 Male</v>
      </c>
      <c r="I22" s="4" t="str">
        <f>VLOOKUP(D22,Rundat,5,FALSE)</f>
        <v>M</v>
      </c>
      <c r="J22" s="20">
        <v>6.1724537037037036E-2</v>
      </c>
      <c r="K22" s="4">
        <f t="shared" si="2"/>
        <v>3.6377314814814814E-2</v>
      </c>
    </row>
    <row r="23" spans="3:11" x14ac:dyDescent="0.35">
      <c r="C23" s="3">
        <f t="shared" si="1"/>
        <v>20</v>
      </c>
      <c r="D23" s="19">
        <v>107</v>
      </c>
      <c r="E23" s="3" t="str">
        <f>VLOOKUP(D23,Rundat,2,FALSE)</f>
        <v>Daniel</v>
      </c>
      <c r="F23" s="3" t="str">
        <f>VLOOKUP(D23,Rundat,3,FALSE)</f>
        <v>Doherty</v>
      </c>
      <c r="G23" s="4">
        <f>VLOOKUP(D23,Rundat,6,FALSE)</f>
        <v>2.9166666666666667E-2</v>
      </c>
      <c r="H23" s="4" t="str">
        <f>VLOOKUP(D23,Rundat,4,FALSE)</f>
        <v>Male 40</v>
      </c>
      <c r="I23" s="4" t="str">
        <f>VLOOKUP(D23,Rundat,5,FALSE)</f>
        <v>M</v>
      </c>
      <c r="J23" s="20">
        <v>6.173611111111111E-2</v>
      </c>
      <c r="K23" s="4">
        <f t="shared" si="2"/>
        <v>3.2569444444444443E-2</v>
      </c>
    </row>
    <row r="24" spans="3:11" x14ac:dyDescent="0.35">
      <c r="C24" s="3">
        <f t="shared" si="1"/>
        <v>21</v>
      </c>
      <c r="D24" s="19">
        <v>138</v>
      </c>
      <c r="E24" s="3" t="str">
        <f>VLOOKUP(D24,Rundat,2,FALSE)</f>
        <v>Neil</v>
      </c>
      <c r="F24" s="3" t="str">
        <f>VLOOKUP(D24,Rundat,3,FALSE)</f>
        <v>Lafferty</v>
      </c>
      <c r="G24" s="4">
        <f>VLOOKUP(D24,Rundat,6,FALSE)</f>
        <v>3.0555555555555555E-2</v>
      </c>
      <c r="H24" s="4" t="str">
        <f>VLOOKUP(D24,Rundat,4,FALSE)</f>
        <v>Male 40</v>
      </c>
      <c r="I24" s="4" t="str">
        <f>VLOOKUP(D24,Rundat,5,FALSE)</f>
        <v>M</v>
      </c>
      <c r="J24" s="20">
        <v>6.1805555555555558E-2</v>
      </c>
      <c r="K24" s="4">
        <f t="shared" si="2"/>
        <v>3.125E-2</v>
      </c>
    </row>
    <row r="25" spans="3:11" x14ac:dyDescent="0.35">
      <c r="C25" s="3">
        <f t="shared" si="1"/>
        <v>22</v>
      </c>
      <c r="D25" s="19">
        <v>143</v>
      </c>
      <c r="E25" s="3" t="str">
        <f>VLOOKUP(D25,Rundat,2,FALSE)</f>
        <v>Ross</v>
      </c>
      <c r="F25" s="3" t="str">
        <f>VLOOKUP(D25,Rundat,3,FALSE)</f>
        <v>Slater</v>
      </c>
      <c r="G25" s="4">
        <f>VLOOKUP(D25,Rundat,6,FALSE)</f>
        <v>2.0833333333333332E-2</v>
      </c>
      <c r="H25" s="4" t="str">
        <f>VLOOKUP(D25,Rundat,4,FALSE)</f>
        <v>Male 50</v>
      </c>
      <c r="I25" s="4" t="str">
        <f>VLOOKUP(D25,Rundat,5,FALSE)</f>
        <v>M</v>
      </c>
      <c r="J25" s="20">
        <v>6.1979166666666669E-2</v>
      </c>
      <c r="K25" s="4">
        <f t="shared" si="2"/>
        <v>4.114583333333334E-2</v>
      </c>
    </row>
    <row r="26" spans="3:11" x14ac:dyDescent="0.35">
      <c r="C26" s="3">
        <f t="shared" si="1"/>
        <v>23</v>
      </c>
      <c r="D26" s="19">
        <v>148</v>
      </c>
      <c r="E26" s="3" t="str">
        <f>VLOOKUP(D26,Rundat,2,FALSE)</f>
        <v>Stephen</v>
      </c>
      <c r="F26" s="3" t="str">
        <f>VLOOKUP(D26,Rundat,3,FALSE)</f>
        <v>Hanley</v>
      </c>
      <c r="G26" s="4">
        <f>VLOOKUP(D26,Rundat,6,FALSE)</f>
        <v>2.6041666666666664E-2</v>
      </c>
      <c r="H26" s="4" t="str">
        <f>VLOOKUP(D26,Rundat,4,FALSE)</f>
        <v>Senior Male</v>
      </c>
      <c r="I26" s="4" t="str">
        <f>VLOOKUP(D26,Rundat,5,FALSE)</f>
        <v>M</v>
      </c>
      <c r="J26" s="20">
        <v>6.2002314814814809E-2</v>
      </c>
      <c r="K26" s="4">
        <f t="shared" si="2"/>
        <v>3.5960648148148144E-2</v>
      </c>
    </row>
    <row r="27" spans="3:11" x14ac:dyDescent="0.35">
      <c r="C27" s="3">
        <f t="shared" si="1"/>
        <v>24</v>
      </c>
      <c r="D27" s="19">
        <v>139</v>
      </c>
      <c r="E27" s="3" t="str">
        <f>VLOOKUP(D27,Rundat,2,FALSE)</f>
        <v>Owen</v>
      </c>
      <c r="F27" s="3" t="str">
        <f>VLOOKUP(D27,Rundat,3,FALSE)</f>
        <v>Atkinson</v>
      </c>
      <c r="G27" s="4">
        <f>VLOOKUP(D27,Rundat,6,FALSE)</f>
        <v>2.7430555555555555E-2</v>
      </c>
      <c r="H27" s="4" t="str">
        <f>VLOOKUP(D27,Rundat,4,FALSE)</f>
        <v>Male 40</v>
      </c>
      <c r="I27" s="4" t="str">
        <f>VLOOKUP(D27,Rundat,5,FALSE)</f>
        <v>M</v>
      </c>
      <c r="J27" s="20">
        <v>6.2048611111111117E-2</v>
      </c>
      <c r="K27" s="4">
        <f t="shared" si="2"/>
        <v>3.4618055555555562E-2</v>
      </c>
    </row>
    <row r="28" spans="3:11" x14ac:dyDescent="0.35">
      <c r="C28" s="3">
        <f t="shared" si="1"/>
        <v>25</v>
      </c>
      <c r="D28" s="19">
        <v>144</v>
      </c>
      <c r="E28" s="3" t="str">
        <f>VLOOKUP(D28,Rundat,2,FALSE)</f>
        <v>Sharon</v>
      </c>
      <c r="F28" s="3" t="str">
        <f>VLOOKUP(D28,Rundat,3,FALSE)</f>
        <v>Black</v>
      </c>
      <c r="G28" s="4">
        <f>VLOOKUP(D28,Rundat,6,FALSE)</f>
        <v>1.0069444444444443E-2</v>
      </c>
      <c r="H28" s="4" t="str">
        <f>VLOOKUP(D28,Rundat,4,FALSE)</f>
        <v>Female 55</v>
      </c>
      <c r="I28" s="4" t="str">
        <f>VLOOKUP(D28,Rundat,5,FALSE)</f>
        <v>F</v>
      </c>
      <c r="J28" s="20">
        <v>6.206018518518519E-2</v>
      </c>
      <c r="K28" s="4">
        <f t="shared" si="2"/>
        <v>5.1990740740740747E-2</v>
      </c>
    </row>
    <row r="29" spans="3:11" x14ac:dyDescent="0.35">
      <c r="C29" s="3">
        <f t="shared" si="1"/>
        <v>26</v>
      </c>
      <c r="D29" s="19">
        <v>152</v>
      </c>
      <c r="E29" s="3" t="str">
        <f>VLOOKUP(D29,Rundat,2,FALSE)</f>
        <v>Stuart</v>
      </c>
      <c r="F29" s="3" t="str">
        <f>VLOOKUP(D29,Rundat,3,FALSE)</f>
        <v>Crawford</v>
      </c>
      <c r="G29" s="4">
        <f>VLOOKUP(D29,Rundat,6,FALSE)</f>
        <v>1.6319444444444442E-2</v>
      </c>
      <c r="H29" s="4" t="str">
        <f>VLOOKUP(D29,Rundat,4,FALSE)</f>
        <v>Male 50</v>
      </c>
      <c r="I29" s="4" t="str">
        <f>VLOOKUP(D29,Rundat,5,FALSE)</f>
        <v>M</v>
      </c>
      <c r="J29" s="20">
        <v>6.2175925925925933E-2</v>
      </c>
      <c r="K29" s="4">
        <f t="shared" si="2"/>
        <v>4.5856481481481491E-2</v>
      </c>
    </row>
    <row r="30" spans="3:11" x14ac:dyDescent="0.35">
      <c r="C30" s="3">
        <f t="shared" si="1"/>
        <v>27</v>
      </c>
      <c r="D30" s="19">
        <v>149</v>
      </c>
      <c r="E30" s="3" t="str">
        <f>VLOOKUP(D30,Rundat,2,FALSE)</f>
        <v>Stephen</v>
      </c>
      <c r="F30" s="3" t="str">
        <f>VLOOKUP(D30,Rundat,3,FALSE)</f>
        <v>Reid</v>
      </c>
      <c r="G30" s="4">
        <f>VLOOKUP(D30,Rundat,6,FALSE)</f>
        <v>1.8402777777777775E-2</v>
      </c>
      <c r="H30" s="4" t="str">
        <f>VLOOKUP(D30,Rundat,4,FALSE)</f>
        <v>Male 50</v>
      </c>
      <c r="I30" s="4" t="str">
        <f>VLOOKUP(D30,Rundat,5,FALSE)</f>
        <v>M</v>
      </c>
      <c r="J30" s="20">
        <v>6.2233796296296294E-2</v>
      </c>
      <c r="K30" s="4">
        <f t="shared" si="2"/>
        <v>4.3831018518518519E-2</v>
      </c>
    </row>
    <row r="31" spans="3:11" x14ac:dyDescent="0.35">
      <c r="C31" s="3">
        <f t="shared" si="1"/>
        <v>28</v>
      </c>
      <c r="D31" s="19">
        <v>135</v>
      </c>
      <c r="E31" s="3" t="str">
        <f>VLOOKUP(D31,Rundat,2,FALSE)</f>
        <v>Matthew</v>
      </c>
      <c r="F31" s="3" t="str">
        <f>VLOOKUP(D31,Rundat,3,FALSE)</f>
        <v>Deegan</v>
      </c>
      <c r="G31" s="4">
        <f>VLOOKUP(D31,Rundat,6,FALSE)</f>
        <v>2.5347222222222222E-2</v>
      </c>
      <c r="H31" s="4" t="str">
        <f>VLOOKUP(D31,Rundat,4,FALSE)</f>
        <v>Senior Male</v>
      </c>
      <c r="I31" s="4" t="str">
        <f>VLOOKUP(D31,Rundat,5,FALSE)</f>
        <v>M</v>
      </c>
      <c r="J31" s="20">
        <v>6.232638888888889E-2</v>
      </c>
      <c r="K31" s="4">
        <f t="shared" si="2"/>
        <v>3.6979166666666667E-2</v>
      </c>
    </row>
    <row r="32" spans="3:11" x14ac:dyDescent="0.35">
      <c r="C32" s="3">
        <f t="shared" si="1"/>
        <v>29</v>
      </c>
      <c r="D32" s="19">
        <v>122</v>
      </c>
      <c r="E32" s="3" t="str">
        <f>VLOOKUP(D32,Rundat,2,FALSE)</f>
        <v>Jill</v>
      </c>
      <c r="F32" s="3" t="str">
        <f>VLOOKUP(D32,Rundat,3,FALSE)</f>
        <v>Cox</v>
      </c>
      <c r="G32" s="4">
        <f>VLOOKUP(D32,Rundat,6,FALSE)</f>
        <v>2.7430555555555555E-2</v>
      </c>
      <c r="H32" s="4" t="str">
        <f>VLOOKUP(D32,Rundat,4,FALSE)</f>
        <v>Female 45</v>
      </c>
      <c r="I32" s="4" t="str">
        <f>VLOOKUP(D32,Rundat,5,FALSE)</f>
        <v>F</v>
      </c>
      <c r="J32" s="20">
        <v>6.2453703703703706E-2</v>
      </c>
      <c r="K32" s="4">
        <f t="shared" si="2"/>
        <v>3.502314814814815E-2</v>
      </c>
    </row>
    <row r="33" spans="3:11" x14ac:dyDescent="0.35">
      <c r="C33" s="3">
        <f t="shared" si="1"/>
        <v>30</v>
      </c>
      <c r="D33" s="19">
        <v>150</v>
      </c>
      <c r="E33" s="3" t="str">
        <f>VLOOKUP(D33,Rundat,2,FALSE)</f>
        <v>Steven</v>
      </c>
      <c r="F33" s="3" t="str">
        <f>VLOOKUP(D33,Rundat,3,FALSE)</f>
        <v>Campbell</v>
      </c>
      <c r="G33" s="4">
        <f>VLOOKUP(D33,Rundat,6,FALSE)</f>
        <v>2.7777777777777776E-2</v>
      </c>
      <c r="H33" s="4" t="str">
        <f>VLOOKUP(D33,Rundat,4,FALSE)</f>
        <v>Male 50</v>
      </c>
      <c r="I33" s="4" t="str">
        <f>VLOOKUP(D33,Rundat,5,FALSE)</f>
        <v>M</v>
      </c>
      <c r="J33" s="20">
        <v>6.2511574074074081E-2</v>
      </c>
      <c r="K33" s="4">
        <f t="shared" si="2"/>
        <v>3.4733796296296304E-2</v>
      </c>
    </row>
    <row r="34" spans="3:11" x14ac:dyDescent="0.35">
      <c r="C34" s="3">
        <f t="shared" si="1"/>
        <v>31</v>
      </c>
      <c r="D34" s="19">
        <v>142</v>
      </c>
      <c r="E34" s="3" t="str">
        <f>VLOOKUP(D34,Rundat,2,FALSE)</f>
        <v>Robin</v>
      </c>
      <c r="F34" s="3" t="str">
        <f>VLOOKUP(D34,Rundat,3,FALSE)</f>
        <v>Mcauslan</v>
      </c>
      <c r="G34" s="4">
        <f>VLOOKUP(D34,Rundat,6,FALSE)</f>
        <v>1.9444444444444445E-2</v>
      </c>
      <c r="H34" s="4" t="str">
        <f>VLOOKUP(D34,Rundat,4,FALSE)</f>
        <v>Male 60</v>
      </c>
      <c r="I34" s="4" t="str">
        <f>VLOOKUP(D34,Rundat,5,FALSE)</f>
        <v>M</v>
      </c>
      <c r="J34" s="20">
        <v>6.2592592592592589E-2</v>
      </c>
      <c r="K34" s="4">
        <f t="shared" si="2"/>
        <v>4.3148148148148144E-2</v>
      </c>
    </row>
    <row r="35" spans="3:11" x14ac:dyDescent="0.35">
      <c r="C35" s="3">
        <f t="shared" si="1"/>
        <v>32</v>
      </c>
      <c r="D35" s="19">
        <v>116</v>
      </c>
      <c r="E35" s="3" t="str">
        <f>VLOOKUP(D35,Rundat,2,FALSE)</f>
        <v>Graham</v>
      </c>
      <c r="F35" s="3" t="str">
        <f>VLOOKUP(D35,Rundat,3,FALSE)</f>
        <v>McGrattan</v>
      </c>
      <c r="G35" s="4">
        <f>VLOOKUP(D35,Rundat,6,FALSE)</f>
        <v>1.909722222222222E-2</v>
      </c>
      <c r="H35" s="4" t="str">
        <f>VLOOKUP(D35,Rundat,4,FALSE)</f>
        <v>Male 60</v>
      </c>
      <c r="I35" s="4" t="str">
        <f>VLOOKUP(D35,Rundat,5,FALSE)</f>
        <v>M</v>
      </c>
      <c r="J35" s="20">
        <v>6.2627314814814816E-2</v>
      </c>
      <c r="K35" s="4">
        <f t="shared" si="2"/>
        <v>4.3530092592592592E-2</v>
      </c>
    </row>
    <row r="36" spans="3:11" x14ac:dyDescent="0.35">
      <c r="C36" s="3">
        <f t="shared" si="1"/>
        <v>33</v>
      </c>
      <c r="D36" s="19">
        <v>111</v>
      </c>
      <c r="E36" s="3" t="str">
        <f>VLOOKUP(D36,Rundat,2,FALSE)</f>
        <v>Dylan</v>
      </c>
      <c r="F36" s="3" t="str">
        <f>VLOOKUP(D36,Rundat,3,FALSE)</f>
        <v>Crawford</v>
      </c>
      <c r="G36" s="4">
        <f>VLOOKUP(D36,Rundat,6,FALSE)</f>
        <v>3.0555555555555555E-2</v>
      </c>
      <c r="H36" s="4" t="str">
        <f>VLOOKUP(D36,Rundat,4,FALSE)</f>
        <v>Senior Male</v>
      </c>
      <c r="I36" s="4" t="str">
        <f>VLOOKUP(D36,Rundat,5,FALSE)</f>
        <v>M</v>
      </c>
      <c r="J36" s="20">
        <v>6.267361111111111E-2</v>
      </c>
      <c r="K36" s="4">
        <f t="shared" si="2"/>
        <v>3.2118055555555552E-2</v>
      </c>
    </row>
    <row r="37" spans="3:11" x14ac:dyDescent="0.35">
      <c r="C37" s="3">
        <f t="shared" si="1"/>
        <v>34</v>
      </c>
      <c r="D37" s="19">
        <v>133</v>
      </c>
      <c r="E37" s="3" t="str">
        <f>VLOOKUP(D37,Rundat,2,FALSE)</f>
        <v>Lynne</v>
      </c>
      <c r="F37" s="3" t="str">
        <f>VLOOKUP(D37,Rundat,3,FALSE)</f>
        <v>Harrison</v>
      </c>
      <c r="G37" s="4">
        <f>VLOOKUP(D37,Rundat,6,FALSE)</f>
        <v>1.8055555555555554E-2</v>
      </c>
      <c r="H37" s="4" t="str">
        <f>VLOOKUP(D37,Rundat,4,FALSE)</f>
        <v>Female 45</v>
      </c>
      <c r="I37" s="4" t="str">
        <f>VLOOKUP(D37,Rundat,5,FALSE)</f>
        <v>F</v>
      </c>
      <c r="J37" s="20">
        <v>6.2905092592592596E-2</v>
      </c>
      <c r="K37" s="4">
        <f t="shared" si="2"/>
        <v>4.4849537037037042E-2</v>
      </c>
    </row>
    <row r="38" spans="3:11" x14ac:dyDescent="0.35">
      <c r="C38" s="3">
        <f t="shared" si="1"/>
        <v>35</v>
      </c>
      <c r="D38" s="19">
        <v>136</v>
      </c>
      <c r="E38" s="3" t="str">
        <f>VLOOKUP(D38,Rundat,2,FALSE)</f>
        <v>Micky</v>
      </c>
      <c r="F38" s="3" t="str">
        <f>VLOOKUP(D38,Rundat,3,FALSE)</f>
        <v>Dunn</v>
      </c>
      <c r="G38" s="4">
        <f>VLOOKUP(D38,Rundat,6,FALSE)</f>
        <v>2.1874999999999999E-2</v>
      </c>
      <c r="H38" s="4" t="str">
        <f>VLOOKUP(D38,Rundat,4,FALSE)</f>
        <v>Male 60</v>
      </c>
      <c r="I38" s="4" t="str">
        <f>VLOOKUP(D38,Rundat,5,FALSE)</f>
        <v>M</v>
      </c>
      <c r="J38" s="20">
        <v>6.3148148148148148E-2</v>
      </c>
      <c r="K38" s="4">
        <f t="shared" si="2"/>
        <v>4.1273148148148149E-2</v>
      </c>
    </row>
    <row r="39" spans="3:11" x14ac:dyDescent="0.35">
      <c r="C39" s="3">
        <f t="shared" si="1"/>
        <v>36</v>
      </c>
      <c r="D39" s="19">
        <v>114</v>
      </c>
      <c r="E39" s="3" t="str">
        <f>VLOOKUP(D39,Rundat,2,FALSE)</f>
        <v>Fiona</v>
      </c>
      <c r="F39" s="3" t="str">
        <f>VLOOKUP(D39,Rundat,3,FALSE)</f>
        <v>Cushnaghan</v>
      </c>
      <c r="G39" s="4">
        <f>VLOOKUP(D39,Rundat,6,FALSE)</f>
        <v>9.7222222222222224E-3</v>
      </c>
      <c r="H39" s="4" t="str">
        <f>VLOOKUP(D39,Rundat,4,FALSE)</f>
        <v>Female 55</v>
      </c>
      <c r="I39" s="4" t="str">
        <f>VLOOKUP(D39,Rundat,5,FALSE)</f>
        <v>F</v>
      </c>
      <c r="J39" s="20">
        <v>6.3379629629629633E-2</v>
      </c>
      <c r="K39" s="4">
        <f t="shared" si="2"/>
        <v>5.3657407407407411E-2</v>
      </c>
    </row>
    <row r="40" spans="3:11" x14ac:dyDescent="0.35">
      <c r="C40" s="3">
        <f t="shared" si="1"/>
        <v>37</v>
      </c>
      <c r="D40" s="19">
        <v>130</v>
      </c>
      <c r="E40" s="3" t="str">
        <f>VLOOKUP(D40,Rundat,2,FALSE)</f>
        <v>Lewis</v>
      </c>
      <c r="F40" s="3" t="str">
        <f>VLOOKUP(D40,Rundat,3,FALSE)</f>
        <v>McCrae</v>
      </c>
      <c r="G40" s="4">
        <f>VLOOKUP(D40,Rundat,6,FALSE)</f>
        <v>2.7777777777777776E-2</v>
      </c>
      <c r="H40" s="4" t="str">
        <f>VLOOKUP(D40,Rundat,4,FALSE)</f>
        <v>u20 Male</v>
      </c>
      <c r="I40" s="4" t="str">
        <f>VLOOKUP(D40,Rundat,5,FALSE)</f>
        <v>M</v>
      </c>
      <c r="J40" s="20">
        <v>6.3587962962962971E-2</v>
      </c>
      <c r="K40" s="4">
        <f t="shared" si="2"/>
        <v>3.5810185185185195E-2</v>
      </c>
    </row>
    <row r="41" spans="3:11" x14ac:dyDescent="0.35">
      <c r="C41" s="3">
        <f t="shared" si="1"/>
        <v>38</v>
      </c>
      <c r="D41" s="19">
        <v>113</v>
      </c>
      <c r="E41" s="3" t="str">
        <f>VLOOKUP(D41,Rundat,2,FALSE)</f>
        <v>Euan</v>
      </c>
      <c r="F41" s="3" t="str">
        <f>VLOOKUP(D41,Rundat,3,FALSE)</f>
        <v>Morrison</v>
      </c>
      <c r="G41" s="4">
        <f>VLOOKUP(D41,Rundat,6,FALSE)</f>
        <v>1.5972222222222221E-2</v>
      </c>
      <c r="H41" s="4" t="str">
        <f>VLOOKUP(D41,Rundat,4,FALSE)</f>
        <v>Male 40</v>
      </c>
      <c r="I41" s="4" t="str">
        <f>VLOOKUP(D41,Rundat,5,FALSE)</f>
        <v>M</v>
      </c>
      <c r="J41" s="20">
        <v>6.3750000000000001E-2</v>
      </c>
      <c r="K41" s="4">
        <f t="shared" si="2"/>
        <v>4.777777777777778E-2</v>
      </c>
    </row>
    <row r="42" spans="3:11" x14ac:dyDescent="0.35">
      <c r="C42" s="3">
        <f t="shared" si="1"/>
        <v>39</v>
      </c>
      <c r="D42" s="19">
        <v>151</v>
      </c>
      <c r="E42" s="3" t="str">
        <f>VLOOKUP(D42,Rundat,2,FALSE)</f>
        <v>Stuart</v>
      </c>
      <c r="F42" s="3" t="str">
        <f>VLOOKUP(D42,Rundat,3,FALSE)</f>
        <v>Campbell</v>
      </c>
      <c r="G42" s="4">
        <f>VLOOKUP(D42,Rundat,6,FALSE)</f>
        <v>1.8402777777777775E-2</v>
      </c>
      <c r="H42" s="4" t="str">
        <f>VLOOKUP(D42,Rundat,4,FALSE)</f>
        <v>Male 40</v>
      </c>
      <c r="I42" s="4" t="str">
        <f>VLOOKUP(D42,Rundat,5,FALSE)</f>
        <v>M</v>
      </c>
      <c r="J42" s="20">
        <v>6.3819444444444443E-2</v>
      </c>
      <c r="K42" s="4">
        <f t="shared" si="2"/>
        <v>4.5416666666666668E-2</v>
      </c>
    </row>
    <row r="43" spans="3:11" x14ac:dyDescent="0.35">
      <c r="C43" s="3">
        <f t="shared" si="1"/>
        <v>40</v>
      </c>
      <c r="D43" s="19">
        <v>109</v>
      </c>
      <c r="E43" s="3" t="str">
        <f>VLOOKUP(D43,Rundat,2,FALSE)</f>
        <v>Debbie</v>
      </c>
      <c r="F43" s="3" t="str">
        <f>VLOOKUP(D43,Rundat,3,FALSE)</f>
        <v>Mckenzie</v>
      </c>
      <c r="G43" s="4">
        <f>VLOOKUP(D43,Rundat,6,FALSE)</f>
        <v>1.7708333333333333E-2</v>
      </c>
      <c r="H43" s="4" t="str">
        <f>VLOOKUP(D43,Rundat,4,FALSE)</f>
        <v>Female 45</v>
      </c>
      <c r="I43" s="4" t="str">
        <f>VLOOKUP(D43,Rundat,5,FALSE)</f>
        <v>F</v>
      </c>
      <c r="J43" s="20">
        <v>6.385416666666667E-2</v>
      </c>
      <c r="K43" s="4">
        <f t="shared" si="2"/>
        <v>4.6145833333333337E-2</v>
      </c>
    </row>
    <row r="44" spans="3:11" x14ac:dyDescent="0.35">
      <c r="C44" s="3">
        <f t="shared" si="1"/>
        <v>41</v>
      </c>
      <c r="D44" s="19">
        <v>110</v>
      </c>
      <c r="E44" s="3" t="str">
        <f>VLOOKUP(D44,Rundat,2,FALSE)</f>
        <v>Doris</v>
      </c>
      <c r="F44" s="3" t="str">
        <f>VLOOKUP(D44,Rundat,3,FALSE)</f>
        <v>Heron</v>
      </c>
      <c r="G44" s="4">
        <f>VLOOKUP(D44,Rundat,6,FALSE)</f>
        <v>2.4305555555555539E-3</v>
      </c>
      <c r="H44" s="4" t="str">
        <f>VLOOKUP(D44,Rundat,4,FALSE)</f>
        <v>Female 65</v>
      </c>
      <c r="I44" s="4" t="str">
        <f>VLOOKUP(D44,Rundat,5,FALSE)</f>
        <v>F</v>
      </c>
      <c r="J44" s="20">
        <v>6.3923611111111112E-2</v>
      </c>
      <c r="K44" s="4">
        <f t="shared" si="2"/>
        <v>6.1493055555555558E-2</v>
      </c>
    </row>
    <row r="45" spans="3:11" x14ac:dyDescent="0.35">
      <c r="C45" s="3">
        <f t="shared" si="1"/>
        <v>42</v>
      </c>
      <c r="D45" s="19">
        <v>147</v>
      </c>
      <c r="E45" s="3" t="str">
        <f>VLOOKUP(D45,Rundat,2,FALSE)</f>
        <v>Stephen</v>
      </c>
      <c r="F45" s="3" t="str">
        <f>VLOOKUP(D45,Rundat,3,FALSE)</f>
        <v>Fulton</v>
      </c>
      <c r="G45" s="4">
        <f>VLOOKUP(D45,Rundat,6,FALSE)</f>
        <v>1.5624999999999998E-2</v>
      </c>
      <c r="H45" s="4" t="str">
        <f>VLOOKUP(D45,Rundat,4,FALSE)</f>
        <v>Male 50</v>
      </c>
      <c r="I45" s="4" t="str">
        <f>VLOOKUP(D45,Rundat,5,FALSE)</f>
        <v>M</v>
      </c>
      <c r="J45" s="20">
        <v>6.430555555555556E-2</v>
      </c>
      <c r="K45" s="4">
        <f t="shared" si="2"/>
        <v>4.868055555555556E-2</v>
      </c>
    </row>
    <row r="46" spans="3:11" x14ac:dyDescent="0.35">
      <c r="C46" s="3">
        <f t="shared" si="1"/>
        <v>43</v>
      </c>
      <c r="D46" s="19">
        <v>131</v>
      </c>
      <c r="E46" s="3" t="str">
        <f>VLOOKUP(D46,Rundat,2,FALSE)</f>
        <v>Liz</v>
      </c>
      <c r="F46" s="3" t="str">
        <f>VLOOKUP(D46,Rundat,3,FALSE)</f>
        <v>Gemmell</v>
      </c>
      <c r="G46" s="4">
        <f>VLOOKUP(D46,Rundat,6,FALSE)</f>
        <v>2.222222222222222E-2</v>
      </c>
      <c r="H46" s="4" t="str">
        <f>VLOOKUP(D46,Rundat,4,FALSE)</f>
        <v>Female 35</v>
      </c>
      <c r="I46" s="4" t="str">
        <f>VLOOKUP(D46,Rundat,5,FALSE)</f>
        <v>F</v>
      </c>
      <c r="J46" s="20">
        <v>6.4710648148148142E-2</v>
      </c>
      <c r="K46" s="4">
        <f t="shared" si="2"/>
        <v>4.2488425925925923E-2</v>
      </c>
    </row>
    <row r="47" spans="3:11" x14ac:dyDescent="0.35">
      <c r="C47" s="3">
        <f t="shared" si="1"/>
        <v>44</v>
      </c>
      <c r="D47" s="19">
        <v>104</v>
      </c>
      <c r="E47" s="3" t="str">
        <f>VLOOKUP(D47,Rundat,2,FALSE)</f>
        <v>Cheryl</v>
      </c>
      <c r="F47" s="3" t="str">
        <f>VLOOKUP(D47,Rundat,3,FALSE)</f>
        <v>Thomas</v>
      </c>
      <c r="G47" s="4">
        <f>VLOOKUP(D47,Rundat,6,FALSE)</f>
        <v>1.8749999999999999E-2</v>
      </c>
      <c r="H47" s="4" t="str">
        <f>VLOOKUP(D47,Rundat,4,FALSE)</f>
        <v>Female 35</v>
      </c>
      <c r="I47" s="4" t="str">
        <f>VLOOKUP(D47,Rundat,5,FALSE)</f>
        <v>F</v>
      </c>
      <c r="J47" s="20">
        <v>6.4814814814814811E-2</v>
      </c>
      <c r="K47" s="4">
        <f t="shared" si="2"/>
        <v>4.6064814814814808E-2</v>
      </c>
    </row>
    <row r="48" spans="3:11" x14ac:dyDescent="0.35">
      <c r="C48" s="3">
        <f t="shared" si="1"/>
        <v>45</v>
      </c>
      <c r="D48" s="19">
        <v>124</v>
      </c>
      <c r="E48" s="3" t="str">
        <f>VLOOKUP(D48,Rundat,2,FALSE)</f>
        <v>John</v>
      </c>
      <c r="F48" s="3" t="str">
        <f>VLOOKUP(D48,Rundat,3,FALSE)</f>
        <v>Green</v>
      </c>
      <c r="G48" s="4">
        <f>VLOOKUP(D48,Rundat,6,FALSE)</f>
        <v>1.9791666666666666E-2</v>
      </c>
      <c r="H48" s="4" t="str">
        <f>VLOOKUP(D48,Rundat,4,FALSE)</f>
        <v>Senior Male</v>
      </c>
      <c r="I48" s="4" t="str">
        <f>VLOOKUP(D48,Rundat,5,FALSE)</f>
        <v>M</v>
      </c>
      <c r="J48" s="20">
        <v>6.5127314814814818E-2</v>
      </c>
      <c r="K48" s="4">
        <f t="shared" si="2"/>
        <v>4.5335648148148153E-2</v>
      </c>
    </row>
    <row r="49" spans="3:11" x14ac:dyDescent="0.35">
      <c r="C49" s="3">
        <f t="shared" si="1"/>
        <v>46</v>
      </c>
      <c r="D49" s="19">
        <v>101</v>
      </c>
      <c r="E49" s="3" t="str">
        <f>VLOOKUP(D49,Rundat,2,FALSE)</f>
        <v>Alan</v>
      </c>
      <c r="F49" s="3" t="str">
        <f>VLOOKUP(D49,Rundat,3,FALSE)</f>
        <v>OROURKE</v>
      </c>
      <c r="G49" s="4">
        <f>VLOOKUP(D49,Rundat,6,FALSE)</f>
        <v>1.9791666666666666E-2</v>
      </c>
      <c r="H49" s="4" t="str">
        <f>VLOOKUP(D49,Rundat,4,FALSE)</f>
        <v>Male 50</v>
      </c>
      <c r="I49" s="4" t="str">
        <f>VLOOKUP(D49,Rundat,5,FALSE)</f>
        <v>M</v>
      </c>
      <c r="J49" s="20">
        <v>6.5474537037037039E-2</v>
      </c>
      <c r="K49" s="4">
        <f t="shared" si="2"/>
        <v>4.5682870370370374E-2</v>
      </c>
    </row>
    <row r="50" spans="3:11" x14ac:dyDescent="0.35">
      <c r="C50" s="3">
        <f t="shared" si="1"/>
        <v>47</v>
      </c>
      <c r="D50" s="19">
        <v>119</v>
      </c>
      <c r="E50" s="3" t="str">
        <f>VLOOKUP(D50,Rundat,2,FALSE)</f>
        <v>Helen</v>
      </c>
      <c r="F50" s="3" t="str">
        <f>VLOOKUP(D50,Rundat,3,FALSE)</f>
        <v>Crawford</v>
      </c>
      <c r="G50" s="4">
        <f>VLOOKUP(D50,Rundat,6,FALSE)</f>
        <v>1.5624999999999998E-2</v>
      </c>
      <c r="H50" s="4" t="str">
        <f>VLOOKUP(D50,Rundat,4,FALSE)</f>
        <v>Female 45</v>
      </c>
      <c r="I50" s="4" t="str">
        <f>VLOOKUP(D50,Rundat,5,FALSE)</f>
        <v>F</v>
      </c>
      <c r="J50" s="20">
        <v>6.5567129629629628E-2</v>
      </c>
      <c r="K50" s="4">
        <f t="shared" si="2"/>
        <v>4.9942129629629628E-2</v>
      </c>
    </row>
    <row r="51" spans="3:11" x14ac:dyDescent="0.35">
      <c r="C51" s="3">
        <f t="shared" si="1"/>
        <v>48</v>
      </c>
      <c r="D51" s="19">
        <v>132</v>
      </c>
      <c r="E51" s="3" t="str">
        <f>VLOOKUP(D51,Rundat,2,FALSE)</f>
        <v>Lynne</v>
      </c>
      <c r="F51" s="3" t="str">
        <f>VLOOKUP(D51,Rundat,3,FALSE)</f>
        <v>Fulton</v>
      </c>
      <c r="G51" s="4">
        <f>VLOOKUP(D51,Rundat,6,FALSE)</f>
        <v>3.8194444444444413E-3</v>
      </c>
      <c r="H51" s="4" t="str">
        <f>VLOOKUP(D51,Rundat,4,FALSE)</f>
        <v>Senior Female</v>
      </c>
      <c r="I51" s="4" t="str">
        <f>VLOOKUP(D51,Rundat,5,FALSE)</f>
        <v>F</v>
      </c>
      <c r="J51" s="20">
        <v>7.1122685185185178E-2</v>
      </c>
      <c r="K51" s="4">
        <f t="shared" si="2"/>
        <v>6.7303240740740733E-2</v>
      </c>
    </row>
    <row r="52" spans="3:11" x14ac:dyDescent="0.35">
      <c r="C52" s="3">
        <f t="shared" si="1"/>
        <v>49</v>
      </c>
      <c r="D52" s="19">
        <v>102</v>
      </c>
      <c r="E52" s="3" t="str">
        <f>VLOOKUP(D52,Rundat,2,FALSE)</f>
        <v>Ced Marc</v>
      </c>
      <c r="F52" s="3" t="str">
        <f>VLOOKUP(D52,Rundat,3,FALSE)</f>
        <v>Chesterman</v>
      </c>
      <c r="G52" s="4">
        <f>VLOOKUP(D52,Rundat,6,FALSE)</f>
        <v>1.7708333333333333E-2</v>
      </c>
      <c r="H52" s="4" t="str">
        <f>VLOOKUP(D52,Rundat,4,FALSE)</f>
        <v>Male 50</v>
      </c>
      <c r="I52" s="4" t="str">
        <f>VLOOKUP(D52,Rundat,5,FALSE)</f>
        <v>M</v>
      </c>
      <c r="J52" s="20">
        <v>7.5856481481481483E-2</v>
      </c>
      <c r="K52" s="4">
        <f t="shared" si="2"/>
        <v>5.814814814814815E-2</v>
      </c>
    </row>
    <row r="53" spans="3:11" x14ac:dyDescent="0.35">
      <c r="C53" s="3">
        <f t="shared" si="1"/>
        <v>50</v>
      </c>
      <c r="D53" s="19">
        <v>108</v>
      </c>
      <c r="E53" s="3" t="str">
        <f>VLOOKUP(D53,Rundat,2,FALSE)</f>
        <v>David</v>
      </c>
      <c r="F53" s="3" t="str">
        <f>VLOOKUP(D53,Rundat,3,FALSE)</f>
        <v>Thomson</v>
      </c>
      <c r="G53" s="4">
        <f>VLOOKUP(D53,Rundat,6,FALSE)</f>
        <v>2.1180555555555557E-2</v>
      </c>
      <c r="H53" s="4" t="str">
        <f>VLOOKUP(D53,Rundat,4,FALSE)</f>
        <v>Senior Male</v>
      </c>
      <c r="I53" s="4" t="str">
        <f>VLOOKUP(D53,Rundat,5,FALSE)</f>
        <v>M</v>
      </c>
      <c r="J53" s="20">
        <v>7.7071759259259257E-2</v>
      </c>
      <c r="K53" s="4">
        <f t="shared" si="2"/>
        <v>5.58912037037037E-2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Scratch</vt:lpstr>
      <vt:lpstr>Provisional 1</vt:lpstr>
      <vt:lpstr>Start List</vt:lpstr>
      <vt:lpstr>Data</vt:lpstr>
      <vt:lpstr>Handicap</vt:lpstr>
      <vt:lpstr>'Start List'!Rundat</vt:lpstr>
      <vt:lpstr>Rundat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Stevenson</dc:creator>
  <cp:lastModifiedBy>John Stevenson</cp:lastModifiedBy>
  <dcterms:created xsi:type="dcterms:W3CDTF">2024-02-16T19:01:30Z</dcterms:created>
  <dcterms:modified xsi:type="dcterms:W3CDTF">2024-02-18T18:31:55Z</dcterms:modified>
</cp:coreProperties>
</file>